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32" windowWidth="15456" windowHeight="5016" tabRatio="776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<sst xmlns="http://schemas.openxmlformats.org/spreadsheetml/2006/main" count="122" uniqueCount="64">
  <si>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</si>
  <si>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</si>
  <si>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</si>
  <si>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</si>
  <si>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</si>
  <si>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</si>
  <si>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</si>
  <si>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</si>
  <si>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</si>
  <si>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</si>
  <si>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</si>
  <si>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</si>
  <si>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</si>
  <si>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</si>
  <si>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</si>
  <si>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</si>
  <si>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</si>
  <si>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</si>
  <si>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</si>
  <si>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</si>
  <si>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</si>
  <si>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</si>
  <si>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</si>
  <si>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</si>
  <si>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</si>
  <si>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</si>
  <si>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</si>
  <si>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</si>
  <si>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</si>
  <si>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</si>
  <si>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</si>
  <si>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</si>
  <si>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</si>
  <si>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</si>
  <si>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</si>
  <si>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</si>
  <si>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</si>
  <si>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</si>
  <si>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</si>
  <si>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</si>
  <si>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</si>
  <si>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</si>
  <si>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</si>
  <si>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</si>
  <si>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</si>
  <si>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</si>
  <si>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</si>
  <si>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</si>
  <si>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</si>
  <si>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</si>
  <si>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</si>
  <si>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</si>
  <si>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</si>
  <si>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</si>
  <si>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</si>
  <si>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</si>
  <si>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</si>
  <si>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</si>
  <si>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</si>
  <si>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</si>
  <si>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Nivel Actual Supera Nivel de Alerta Técnica</t>
  </si>
  <si>
    <t>dgste@santafe.gov.ar o dgste2010@gmail.com</t>
  </si>
  <si>
    <t>Nivel Actual Supera Nivel de Alerta a la Población</t>
  </si>
  <si>
    <t>ENERO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</si>
</sst>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  <font>
      <b/>
      <sz val="2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8" fillId="7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" fontId="7" fillId="24" borderId="13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8"/>
          <c:w val="0.90725"/>
          <c:h val="0.880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Enero!$F$9:$AH$9</c:f>
              <c:numCache>
                <c:ptCount val="29"/>
                <c:pt idx="0">
                  <c:v>4.01</c:v>
                </c:pt>
                <c:pt idx="1">
                  <c:v>3.86</c:v>
                </c:pt>
                <c:pt idx="2">
                  <c:v>3.71</c:v>
                </c:pt>
                <c:pt idx="3">
                  <c:v>3.54</c:v>
                </c:pt>
                <c:pt idx="4">
                  <c:v>3.42</c:v>
                </c:pt>
                <c:pt idx="5">
                  <c:v>3.26</c:v>
                </c:pt>
                <c:pt idx="6">
                  <c:v>3.15</c:v>
                </c:pt>
                <c:pt idx="7">
                  <c:v>2.83</c:v>
                </c:pt>
                <c:pt idx="8">
                  <c:v>2.4</c:v>
                </c:pt>
                <c:pt idx="9">
                  <c:v>2.01</c:v>
                </c:pt>
                <c:pt idx="10">
                  <c:v>1.71</c:v>
                </c:pt>
                <c:pt idx="11">
                  <c:v>1.56</c:v>
                </c:pt>
                <c:pt idx="12">
                  <c:v>1.43</c:v>
                </c:pt>
                <c:pt idx="13">
                  <c:v>1.35</c:v>
                </c:pt>
                <c:pt idx="14">
                  <c:v>1.3</c:v>
                </c:pt>
                <c:pt idx="15">
                  <c:v>1.24</c:v>
                </c:pt>
                <c:pt idx="16">
                  <c:v>1.2</c:v>
                </c:pt>
                <c:pt idx="17">
                  <c:v>1.17</c:v>
                </c:pt>
                <c:pt idx="18">
                  <c:v>1.12</c:v>
                </c:pt>
                <c:pt idx="19">
                  <c:v>1.1</c:v>
                </c:pt>
                <c:pt idx="20">
                  <c:v>1.06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1.22</c:v>
                </c:pt>
                <c:pt idx="25">
                  <c:v>1.03</c:v>
                </c:pt>
                <c:pt idx="26">
                  <c:v>0.98</c:v>
                </c:pt>
                <c:pt idx="27">
                  <c:v>0.93</c:v>
                </c:pt>
                <c:pt idx="28">
                  <c:v>0.89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Enero!$F$10:$AH$10</c:f>
              <c:numCache>
                <c:ptCount val="29"/>
                <c:pt idx="0">
                  <c:v>3.37</c:v>
                </c:pt>
                <c:pt idx="1">
                  <c:v>3.33</c:v>
                </c:pt>
                <c:pt idx="2">
                  <c:v>3.25</c:v>
                </c:pt>
                <c:pt idx="3">
                  <c:v>3.2</c:v>
                </c:pt>
                <c:pt idx="4">
                  <c:v>3.15</c:v>
                </c:pt>
                <c:pt idx="5">
                  <c:v>3.14</c:v>
                </c:pt>
                <c:pt idx="6">
                  <c:v>3.1</c:v>
                </c:pt>
                <c:pt idx="7">
                  <c:v>3.09</c:v>
                </c:pt>
                <c:pt idx="8">
                  <c:v>3.07</c:v>
                </c:pt>
                <c:pt idx="9">
                  <c:v>3.03</c:v>
                </c:pt>
                <c:pt idx="10">
                  <c:v>3.03</c:v>
                </c:pt>
                <c:pt idx="11">
                  <c:v>3.03</c:v>
                </c:pt>
                <c:pt idx="12">
                  <c:v>3.05</c:v>
                </c:pt>
                <c:pt idx="13">
                  <c:v>3.09</c:v>
                </c:pt>
                <c:pt idx="14">
                  <c:v>3.13</c:v>
                </c:pt>
                <c:pt idx="15">
                  <c:v>3.11</c:v>
                </c:pt>
                <c:pt idx="16">
                  <c:v>3.15</c:v>
                </c:pt>
                <c:pt idx="17">
                  <c:v>3.2</c:v>
                </c:pt>
                <c:pt idx="18">
                  <c:v>3.23</c:v>
                </c:pt>
                <c:pt idx="19">
                  <c:v>3.26</c:v>
                </c:pt>
                <c:pt idx="20">
                  <c:v>3.28</c:v>
                </c:pt>
                <c:pt idx="21">
                  <c:v>3.28</c:v>
                </c:pt>
                <c:pt idx="22">
                  <c:v>3.27</c:v>
                </c:pt>
                <c:pt idx="23">
                  <c:v>3.25</c:v>
                </c:pt>
                <c:pt idx="24">
                  <c:v>3.25</c:v>
                </c:pt>
                <c:pt idx="25">
                  <c:v>3.22</c:v>
                </c:pt>
                <c:pt idx="26">
                  <c:v>3.13</c:v>
                </c:pt>
                <c:pt idx="27">
                  <c:v>3.05</c:v>
                </c:pt>
                <c:pt idx="28">
                  <c:v>2.99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Enero!$F$13:$AH$13</c:f>
              <c:numCache>
                <c:ptCount val="29"/>
                <c:pt idx="0">
                  <c:v>3.05</c:v>
                </c:pt>
                <c:pt idx="1">
                  <c:v>3.04</c:v>
                </c:pt>
                <c:pt idx="2">
                  <c:v>2.99</c:v>
                </c:pt>
                <c:pt idx="3">
                  <c:v>2.88</c:v>
                </c:pt>
                <c:pt idx="4">
                  <c:v>2.86</c:v>
                </c:pt>
                <c:pt idx="5">
                  <c:v>2.84</c:v>
                </c:pt>
                <c:pt idx="6">
                  <c:v>2.78</c:v>
                </c:pt>
                <c:pt idx="7">
                  <c:v>2.8</c:v>
                </c:pt>
                <c:pt idx="8">
                  <c:v>2.78</c:v>
                </c:pt>
                <c:pt idx="9">
                  <c:v>2.77</c:v>
                </c:pt>
                <c:pt idx="10">
                  <c:v>2.76</c:v>
                </c:pt>
                <c:pt idx="11">
                  <c:v>2.74</c:v>
                </c:pt>
                <c:pt idx="12">
                  <c:v>2.74</c:v>
                </c:pt>
                <c:pt idx="13">
                  <c:v>2.75</c:v>
                </c:pt>
                <c:pt idx="14">
                  <c:v>2.75</c:v>
                </c:pt>
                <c:pt idx="15">
                  <c:v>2.88</c:v>
                </c:pt>
                <c:pt idx="16">
                  <c:v>2.88</c:v>
                </c:pt>
                <c:pt idx="17">
                  <c:v>2.94</c:v>
                </c:pt>
                <c:pt idx="18">
                  <c:v>3</c:v>
                </c:pt>
                <c:pt idx="19">
                  <c:v>3.04</c:v>
                </c:pt>
                <c:pt idx="20">
                  <c:v>3.06</c:v>
                </c:pt>
                <c:pt idx="21">
                  <c:v>3.08</c:v>
                </c:pt>
                <c:pt idx="22">
                  <c:v>3.1</c:v>
                </c:pt>
                <c:pt idx="23">
                  <c:v>3.03</c:v>
                </c:pt>
                <c:pt idx="24">
                  <c:v>3.05</c:v>
                </c:pt>
                <c:pt idx="25">
                  <c:v>3.06</c:v>
                </c:pt>
                <c:pt idx="26">
                  <c:v>3.06</c:v>
                </c:pt>
                <c:pt idx="27">
                  <c:v>2.84</c:v>
                </c:pt>
                <c:pt idx="28">
                  <c:v>2.79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Enero!$F$14:$AJ$14</c:f>
              <c:numCache>
                <c:ptCount val="31"/>
              </c:numCache>
            </c:numRef>
          </c:yVal>
          <c:smooth val="1"/>
        </c:ser>
        <c:axId val="66877577"/>
        <c:axId val="60401542"/>
      </c:scatterChart>
      <c:valAx>
        <c:axId val="6687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1542"/>
        <c:crosses val="autoZero"/>
        <c:crossBetween val="midCat"/>
        <c:dispUnits/>
      </c:valAx>
      <c:valAx>
        <c:axId val="6040154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75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01125"/>
          <c:y val="0.95475"/>
          <c:w val="0.351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075"/>
          <c:w val="0.90725"/>
          <c:h val="0.88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Enero!$F$7:$AH$7</c:f>
              <c:numCache>
                <c:ptCount val="29"/>
                <c:pt idx="5">
                  <c:v>6.34</c:v>
                </c:pt>
                <c:pt idx="6">
                  <c:v>6.36</c:v>
                </c:pt>
                <c:pt idx="7">
                  <c:v>5.99</c:v>
                </c:pt>
                <c:pt idx="8">
                  <c:v>5.78</c:v>
                </c:pt>
                <c:pt idx="14">
                  <c:v>5.38</c:v>
                </c:pt>
                <c:pt idx="15">
                  <c:v>5.15</c:v>
                </c:pt>
                <c:pt idx="16">
                  <c:v>5.14</c:v>
                </c:pt>
                <c:pt idx="17">
                  <c:v>5.12</c:v>
                </c:pt>
                <c:pt idx="18">
                  <c:v>5.12</c:v>
                </c:pt>
                <c:pt idx="19">
                  <c:v>5.07</c:v>
                </c:pt>
                <c:pt idx="20">
                  <c:v>5.01</c:v>
                </c:pt>
                <c:pt idx="21">
                  <c:v>5.02</c:v>
                </c:pt>
                <c:pt idx="22">
                  <c:v>5.08</c:v>
                </c:pt>
                <c:pt idx="23">
                  <c:v>5.03</c:v>
                </c:pt>
                <c:pt idx="24">
                  <c:v>4.93</c:v>
                </c:pt>
                <c:pt idx="25">
                  <c:v>4.81</c:v>
                </c:pt>
                <c:pt idx="26">
                  <c:v>4.91</c:v>
                </c:pt>
                <c:pt idx="27">
                  <c:v>4.87</c:v>
                </c:pt>
                <c:pt idx="28">
                  <c:v>4.89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Enero!$F$8:$AH$8</c:f>
              <c:numCache>
                <c:ptCount val="29"/>
                <c:pt idx="8">
                  <c:v>1.93</c:v>
                </c:pt>
                <c:pt idx="9">
                  <c:v>1.85</c:v>
                </c:pt>
                <c:pt idx="10">
                  <c:v>1.7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Enero!$F$12:$AH$12</c:f>
              <c:numCache>
                <c:ptCount val="29"/>
                <c:pt idx="0">
                  <c:v>1.67</c:v>
                </c:pt>
                <c:pt idx="1">
                  <c:v>1.28</c:v>
                </c:pt>
                <c:pt idx="2">
                  <c:v>0.82</c:v>
                </c:pt>
                <c:pt idx="3">
                  <c:v>0.69</c:v>
                </c:pt>
                <c:pt idx="4">
                  <c:v>1.02</c:v>
                </c:pt>
                <c:pt idx="5">
                  <c:v>1.28</c:v>
                </c:pt>
                <c:pt idx="6">
                  <c:v>1.32</c:v>
                </c:pt>
                <c:pt idx="7">
                  <c:v>0.81</c:v>
                </c:pt>
                <c:pt idx="8">
                  <c:v>0.69</c:v>
                </c:pt>
                <c:pt idx="9">
                  <c:v>0.62</c:v>
                </c:pt>
                <c:pt idx="10">
                  <c:v>0.57</c:v>
                </c:pt>
                <c:pt idx="11">
                  <c:v>0.55</c:v>
                </c:pt>
                <c:pt idx="12">
                  <c:v>0.52</c:v>
                </c:pt>
                <c:pt idx="13">
                  <c:v>0.49</c:v>
                </c:pt>
                <c:pt idx="14">
                  <c:v>0.47</c:v>
                </c:pt>
                <c:pt idx="15">
                  <c:v>0.45</c:v>
                </c:pt>
                <c:pt idx="16">
                  <c:v>0.43</c:v>
                </c:pt>
                <c:pt idx="17">
                  <c:v>0.42</c:v>
                </c:pt>
                <c:pt idx="18">
                  <c:v>0.4</c:v>
                </c:pt>
                <c:pt idx="19">
                  <c:v>0.39</c:v>
                </c:pt>
                <c:pt idx="20">
                  <c:v>0.38</c:v>
                </c:pt>
                <c:pt idx="21">
                  <c:v>0.37</c:v>
                </c:pt>
                <c:pt idx="22">
                  <c:v>0.37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Enero!$F$9:$AJ$9</c:f>
              <c:numCache>
                <c:ptCount val="31"/>
                <c:pt idx="0">
                  <c:v>4.01</c:v>
                </c:pt>
                <c:pt idx="1">
                  <c:v>3.86</c:v>
                </c:pt>
                <c:pt idx="2">
                  <c:v>3.71</c:v>
                </c:pt>
                <c:pt idx="3">
                  <c:v>3.54</c:v>
                </c:pt>
                <c:pt idx="4">
                  <c:v>3.42</c:v>
                </c:pt>
                <c:pt idx="5">
                  <c:v>3.26</c:v>
                </c:pt>
                <c:pt idx="6">
                  <c:v>3.15</c:v>
                </c:pt>
                <c:pt idx="7">
                  <c:v>2.83</c:v>
                </c:pt>
                <c:pt idx="8">
                  <c:v>2.4</c:v>
                </c:pt>
                <c:pt idx="9">
                  <c:v>2.01</c:v>
                </c:pt>
                <c:pt idx="10">
                  <c:v>1.71</c:v>
                </c:pt>
                <c:pt idx="11">
                  <c:v>1.56</c:v>
                </c:pt>
                <c:pt idx="12">
                  <c:v>1.43</c:v>
                </c:pt>
                <c:pt idx="13">
                  <c:v>1.35</c:v>
                </c:pt>
                <c:pt idx="14">
                  <c:v>1.3</c:v>
                </c:pt>
                <c:pt idx="15">
                  <c:v>1.24</c:v>
                </c:pt>
                <c:pt idx="16">
                  <c:v>1.2</c:v>
                </c:pt>
                <c:pt idx="17">
                  <c:v>1.17</c:v>
                </c:pt>
                <c:pt idx="18">
                  <c:v>1.12</c:v>
                </c:pt>
                <c:pt idx="19">
                  <c:v>1.1</c:v>
                </c:pt>
                <c:pt idx="20">
                  <c:v>1.06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1.22</c:v>
                </c:pt>
                <c:pt idx="25">
                  <c:v>1.03</c:v>
                </c:pt>
                <c:pt idx="26">
                  <c:v>0.98</c:v>
                </c:pt>
                <c:pt idx="27">
                  <c:v>0.93</c:v>
                </c:pt>
                <c:pt idx="28">
                  <c:v>0.89</c:v>
                </c:pt>
                <c:pt idx="29">
                  <c:v>0.88</c:v>
                </c:pt>
                <c:pt idx="30">
                  <c:v>0.85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Enero!$B$6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Enero!$F$6:$O$6</c:f>
              <c:numCache>
                <c:ptCount val="10"/>
                <c:pt idx="0">
                  <c:v>2.21</c:v>
                </c:pt>
                <c:pt idx="1">
                  <c:v>2.17</c:v>
                </c:pt>
                <c:pt idx="2">
                  <c:v>2.15</c:v>
                </c:pt>
                <c:pt idx="3">
                  <c:v>2.12</c:v>
                </c:pt>
                <c:pt idx="4">
                  <c:v>2.1</c:v>
                </c:pt>
                <c:pt idx="5">
                  <c:v>2.11</c:v>
                </c:pt>
                <c:pt idx="6">
                  <c:v>2.16</c:v>
                </c:pt>
                <c:pt idx="7">
                  <c:v>2.2</c:v>
                </c:pt>
                <c:pt idx="8">
                  <c:v>2.22</c:v>
                </c:pt>
                <c:pt idx="9">
                  <c:v>2.21</c:v>
                </c:pt>
              </c:numCache>
            </c:numRef>
          </c:yVal>
          <c:smooth val="1"/>
        </c:ser>
        <c:axId val="6814255"/>
        <c:axId val="63395668"/>
      </c:scatterChart>
      <c:valAx>
        <c:axId val="681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5668"/>
        <c:crosses val="autoZero"/>
        <c:crossBetween val="midCat"/>
        <c:dispUnits/>
      </c:valAx>
      <c:valAx>
        <c:axId val="6339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9585"/>
          <c:w val="0.636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925"/>
          <c:w val="0.68575"/>
          <c:h val="0.83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Enero!$F$7:$AH$7</c:f>
              <c:numCache>
                <c:ptCount val="29"/>
                <c:pt idx="5">
                  <c:v>6.34</c:v>
                </c:pt>
                <c:pt idx="6">
                  <c:v>6.36</c:v>
                </c:pt>
                <c:pt idx="7">
                  <c:v>5.99</c:v>
                </c:pt>
                <c:pt idx="8">
                  <c:v>5.78</c:v>
                </c:pt>
                <c:pt idx="14">
                  <c:v>5.38</c:v>
                </c:pt>
                <c:pt idx="15">
                  <c:v>5.15</c:v>
                </c:pt>
                <c:pt idx="16">
                  <c:v>5.14</c:v>
                </c:pt>
                <c:pt idx="17">
                  <c:v>5.12</c:v>
                </c:pt>
                <c:pt idx="18">
                  <c:v>5.12</c:v>
                </c:pt>
                <c:pt idx="19">
                  <c:v>5.07</c:v>
                </c:pt>
                <c:pt idx="20">
                  <c:v>5.01</c:v>
                </c:pt>
                <c:pt idx="21">
                  <c:v>5.02</c:v>
                </c:pt>
                <c:pt idx="22">
                  <c:v>5.08</c:v>
                </c:pt>
                <c:pt idx="23">
                  <c:v>5.03</c:v>
                </c:pt>
                <c:pt idx="24">
                  <c:v>4.93</c:v>
                </c:pt>
                <c:pt idx="25">
                  <c:v>4.81</c:v>
                </c:pt>
                <c:pt idx="26">
                  <c:v>4.91</c:v>
                </c:pt>
                <c:pt idx="27">
                  <c:v>4.87</c:v>
                </c:pt>
                <c:pt idx="28">
                  <c:v>4.89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Enero!$F$8:$AH$8</c:f>
              <c:numCache>
                <c:ptCount val="29"/>
                <c:pt idx="8">
                  <c:v>1.93</c:v>
                </c:pt>
                <c:pt idx="9">
                  <c:v>1.85</c:v>
                </c:pt>
                <c:pt idx="10">
                  <c:v>1.7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Enero!$F$12:$AH$12</c:f>
              <c:numCache>
                <c:ptCount val="29"/>
                <c:pt idx="0">
                  <c:v>1.67</c:v>
                </c:pt>
                <c:pt idx="1">
                  <c:v>1.28</c:v>
                </c:pt>
                <c:pt idx="2">
                  <c:v>0.82</c:v>
                </c:pt>
                <c:pt idx="3">
                  <c:v>0.69</c:v>
                </c:pt>
                <c:pt idx="4">
                  <c:v>1.02</c:v>
                </c:pt>
                <c:pt idx="5">
                  <c:v>1.28</c:v>
                </c:pt>
                <c:pt idx="6">
                  <c:v>1.32</c:v>
                </c:pt>
                <c:pt idx="7">
                  <c:v>0.81</c:v>
                </c:pt>
                <c:pt idx="8">
                  <c:v>0.69</c:v>
                </c:pt>
                <c:pt idx="9">
                  <c:v>0.62</c:v>
                </c:pt>
                <c:pt idx="10">
                  <c:v>0.57</c:v>
                </c:pt>
                <c:pt idx="11">
                  <c:v>0.55</c:v>
                </c:pt>
                <c:pt idx="12">
                  <c:v>0.52</c:v>
                </c:pt>
                <c:pt idx="13">
                  <c:v>0.49</c:v>
                </c:pt>
                <c:pt idx="14">
                  <c:v>0.47</c:v>
                </c:pt>
                <c:pt idx="15">
                  <c:v>0.45</c:v>
                </c:pt>
                <c:pt idx="16">
                  <c:v>0.43</c:v>
                </c:pt>
                <c:pt idx="17">
                  <c:v>0.42</c:v>
                </c:pt>
                <c:pt idx="18">
                  <c:v>0.4</c:v>
                </c:pt>
                <c:pt idx="19">
                  <c:v>0.39</c:v>
                </c:pt>
                <c:pt idx="20">
                  <c:v>0.38</c:v>
                </c:pt>
                <c:pt idx="21">
                  <c:v>0.37</c:v>
                </c:pt>
                <c:pt idx="22">
                  <c:v>0.37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Enero!$F$9:$AH$9</c:f>
              <c:numCache>
                <c:ptCount val="29"/>
                <c:pt idx="0">
                  <c:v>4.01</c:v>
                </c:pt>
                <c:pt idx="1">
                  <c:v>3.86</c:v>
                </c:pt>
                <c:pt idx="2">
                  <c:v>3.71</c:v>
                </c:pt>
                <c:pt idx="3">
                  <c:v>3.54</c:v>
                </c:pt>
                <c:pt idx="4">
                  <c:v>3.42</c:v>
                </c:pt>
                <c:pt idx="5">
                  <c:v>3.26</c:v>
                </c:pt>
                <c:pt idx="6">
                  <c:v>3.15</c:v>
                </c:pt>
                <c:pt idx="7">
                  <c:v>2.83</c:v>
                </c:pt>
                <c:pt idx="8">
                  <c:v>2.4</c:v>
                </c:pt>
                <c:pt idx="9">
                  <c:v>2.01</c:v>
                </c:pt>
                <c:pt idx="10">
                  <c:v>1.71</c:v>
                </c:pt>
                <c:pt idx="11">
                  <c:v>1.56</c:v>
                </c:pt>
                <c:pt idx="12">
                  <c:v>1.43</c:v>
                </c:pt>
                <c:pt idx="13">
                  <c:v>1.35</c:v>
                </c:pt>
                <c:pt idx="14">
                  <c:v>1.3</c:v>
                </c:pt>
                <c:pt idx="15">
                  <c:v>1.24</c:v>
                </c:pt>
                <c:pt idx="16">
                  <c:v>1.2</c:v>
                </c:pt>
                <c:pt idx="17">
                  <c:v>1.17</c:v>
                </c:pt>
                <c:pt idx="18">
                  <c:v>1.12</c:v>
                </c:pt>
                <c:pt idx="19">
                  <c:v>1.1</c:v>
                </c:pt>
                <c:pt idx="20">
                  <c:v>1.06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1.22</c:v>
                </c:pt>
                <c:pt idx="25">
                  <c:v>1.03</c:v>
                </c:pt>
                <c:pt idx="26">
                  <c:v>0.98</c:v>
                </c:pt>
                <c:pt idx="27">
                  <c:v>0.93</c:v>
                </c:pt>
                <c:pt idx="28">
                  <c:v>0.89</c:v>
                </c:pt>
              </c:numCache>
            </c:numRef>
          </c:yVal>
          <c:smooth val="1"/>
        </c:ser>
        <c:axId val="26535045"/>
        <c:axId val="31318802"/>
      </c:scatterChart>
      <c:valAx>
        <c:axId val="26535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8802"/>
        <c:crosses val="autoZero"/>
        <c:crossBetween val="midCat"/>
        <c:dispUnits/>
      </c:valAx>
      <c:valAx>
        <c:axId val="3131880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5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5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Gráfico 4"/>
        <xdr:cNvGraphicFramePr/>
      </xdr:nvGraphicFramePr>
      <xdr:xfrm>
        <a:off x="3038475" y="16954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3" name="Imagen 6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P1">
      <selection activeCell="AC15" sqref="AC15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6" customWidth="1"/>
    <col min="9" max="11" width="5.28125" style="16" customWidth="1"/>
    <col min="12" max="12" width="5.00390625" style="16" customWidth="1"/>
    <col min="13" max="22" width="5.28125" style="16" customWidth="1"/>
    <col min="23" max="23" width="4.7109375" style="16" customWidth="1"/>
    <col min="24" max="31" width="5.7109375" style="0" customWidth="1"/>
    <col min="32" max="33" width="5.28125" style="0" bestFit="1" customWidth="1"/>
    <col min="34" max="35" width="5.28125" style="0" customWidth="1"/>
    <col min="36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63</v>
      </c>
      <c r="C3" s="2"/>
      <c r="D3" s="2"/>
      <c r="E3" s="2"/>
    </row>
    <row r="4" spans="2:44" ht="15" customHeight="1" thickBot="1">
      <c r="B4" s="4" t="s">
        <v>0</v>
      </c>
      <c r="C4" s="85" t="s">
        <v>32</v>
      </c>
      <c r="D4" s="86"/>
      <c r="E4" s="87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26</v>
      </c>
      <c r="AM4" s="8" t="s">
        <v>25</v>
      </c>
      <c r="AN4" s="8" t="s">
        <v>27</v>
      </c>
      <c r="AP4" s="20" t="s">
        <v>29</v>
      </c>
      <c r="AQ4" s="20" t="s">
        <v>25</v>
      </c>
      <c r="AR4" s="20" t="s">
        <v>28</v>
      </c>
    </row>
    <row r="5" spans="2:40" ht="15" customHeight="1">
      <c r="B5" s="5" t="s">
        <v>1</v>
      </c>
      <c r="C5" s="21">
        <v>4</v>
      </c>
      <c r="D5" s="26"/>
      <c r="E5" s="26"/>
      <c r="F5" s="72">
        <v>3.76</v>
      </c>
      <c r="G5" s="72">
        <v>3.73</v>
      </c>
      <c r="H5" s="72">
        <v>3.72</v>
      </c>
      <c r="I5" s="72">
        <v>3.72</v>
      </c>
      <c r="J5" s="72">
        <v>3.71</v>
      </c>
      <c r="K5" s="72">
        <v>4.21</v>
      </c>
      <c r="L5" s="72">
        <v>4.18</v>
      </c>
      <c r="M5" s="72">
        <v>4.13</v>
      </c>
      <c r="N5" s="72">
        <v>4.01</v>
      </c>
      <c r="O5" s="72">
        <v>3.94</v>
      </c>
      <c r="P5" s="72">
        <v>3.88</v>
      </c>
      <c r="Q5" s="72">
        <v>3.84</v>
      </c>
      <c r="R5" s="72">
        <v>3.83</v>
      </c>
      <c r="S5" s="72">
        <v>3.81</v>
      </c>
      <c r="T5" s="72">
        <v>3.79</v>
      </c>
      <c r="U5" s="72">
        <v>3.79</v>
      </c>
      <c r="V5" s="72">
        <v>3.79</v>
      </c>
      <c r="W5" s="72">
        <v>3.69</v>
      </c>
      <c r="X5" s="72">
        <v>3.69</v>
      </c>
      <c r="Y5" s="83">
        <v>3.69</v>
      </c>
      <c r="Z5" s="83">
        <v>3.69</v>
      </c>
      <c r="AA5" s="81"/>
      <c r="AB5" s="81"/>
      <c r="AC5" s="81"/>
      <c r="AD5" s="72"/>
      <c r="AE5" s="72"/>
      <c r="AF5" s="72"/>
      <c r="AG5" s="72"/>
      <c r="AH5" s="72"/>
      <c r="AI5" s="72"/>
      <c r="AJ5" s="72"/>
      <c r="AL5" s="19">
        <f>MIN(F5:AJ5)</f>
        <v>3.69</v>
      </c>
      <c r="AM5" s="19">
        <f>AVERAGE(F5:AJ5)</f>
        <v>3.838095238095238</v>
      </c>
      <c r="AN5" s="19">
        <f>MAX(H5:AJ5)</f>
        <v>4.21</v>
      </c>
    </row>
    <row r="6" spans="2:40" ht="15" customHeight="1">
      <c r="B6" s="3" t="s">
        <v>2</v>
      </c>
      <c r="C6" s="22">
        <v>3.5</v>
      </c>
      <c r="D6" s="22"/>
      <c r="E6" s="22"/>
      <c r="F6" s="72">
        <v>2.21</v>
      </c>
      <c r="G6" s="72">
        <v>2.17</v>
      </c>
      <c r="H6" s="72">
        <v>2.15</v>
      </c>
      <c r="I6" s="72">
        <v>2.12</v>
      </c>
      <c r="J6" s="72">
        <v>2.1</v>
      </c>
      <c r="K6" s="72">
        <v>2.11</v>
      </c>
      <c r="L6" s="72">
        <v>2.16</v>
      </c>
      <c r="M6" s="72">
        <v>2.2</v>
      </c>
      <c r="N6" s="72">
        <v>2.22</v>
      </c>
      <c r="O6" s="72">
        <v>2.21</v>
      </c>
      <c r="P6" s="72">
        <v>2.22</v>
      </c>
      <c r="Q6" s="72">
        <v>2.22</v>
      </c>
      <c r="R6" s="72">
        <v>2.22</v>
      </c>
      <c r="S6" s="72">
        <v>2.22</v>
      </c>
      <c r="T6" s="72">
        <v>2.23</v>
      </c>
      <c r="U6" s="72">
        <v>2.25</v>
      </c>
      <c r="V6" s="72">
        <v>2.26</v>
      </c>
      <c r="W6" s="72">
        <v>2.25</v>
      </c>
      <c r="X6" s="72">
        <v>2.26</v>
      </c>
      <c r="Y6" s="72">
        <v>2.24</v>
      </c>
      <c r="Z6" s="72">
        <v>2.25</v>
      </c>
      <c r="AA6" s="72">
        <v>2.24</v>
      </c>
      <c r="AB6" s="72">
        <v>2.24</v>
      </c>
      <c r="AC6" s="72">
        <v>2.23</v>
      </c>
      <c r="AD6" s="72">
        <v>2.19</v>
      </c>
      <c r="AE6" s="72">
        <v>2.18</v>
      </c>
      <c r="AF6" s="72">
        <v>2.2</v>
      </c>
      <c r="AG6" s="72">
        <v>2.18</v>
      </c>
      <c r="AH6" s="72">
        <v>2.16</v>
      </c>
      <c r="AI6" s="72">
        <v>2.14</v>
      </c>
      <c r="AJ6" s="72">
        <v>2.14</v>
      </c>
      <c r="AL6" s="16"/>
      <c r="AM6" s="19"/>
      <c r="AN6" s="16"/>
    </row>
    <row r="7" spans="2:40" ht="15" customHeight="1">
      <c r="B7" s="3" t="s">
        <v>3</v>
      </c>
      <c r="C7" s="22">
        <v>7</v>
      </c>
      <c r="D7" s="22"/>
      <c r="E7" s="22"/>
      <c r="F7" s="72"/>
      <c r="G7" s="72"/>
      <c r="H7" s="72"/>
      <c r="I7" s="72"/>
      <c r="J7" s="72"/>
      <c r="K7" s="72">
        <v>6.34</v>
      </c>
      <c r="L7" s="72">
        <v>6.36</v>
      </c>
      <c r="M7" s="72">
        <v>5.99</v>
      </c>
      <c r="N7" s="72">
        <v>5.78</v>
      </c>
      <c r="O7" s="72"/>
      <c r="P7" s="72"/>
      <c r="Q7" s="72"/>
      <c r="R7" s="72"/>
      <c r="S7" s="72"/>
      <c r="T7" s="72">
        <v>5.38</v>
      </c>
      <c r="U7" s="72">
        <v>5.15</v>
      </c>
      <c r="V7" s="72">
        <v>5.14</v>
      </c>
      <c r="W7" s="72">
        <v>5.12</v>
      </c>
      <c r="X7" s="72">
        <v>5.12</v>
      </c>
      <c r="Y7" s="72">
        <v>5.07</v>
      </c>
      <c r="Z7" s="72">
        <v>5.01</v>
      </c>
      <c r="AA7" s="72">
        <v>5.02</v>
      </c>
      <c r="AB7" s="72">
        <v>5.08</v>
      </c>
      <c r="AC7" s="72">
        <v>5.03</v>
      </c>
      <c r="AD7" s="72">
        <v>4.93</v>
      </c>
      <c r="AE7" s="72">
        <v>4.81</v>
      </c>
      <c r="AF7" s="72">
        <v>4.91</v>
      </c>
      <c r="AG7" s="72">
        <v>4.87</v>
      </c>
      <c r="AH7" s="72">
        <v>4.89</v>
      </c>
      <c r="AI7" s="72">
        <v>4.94</v>
      </c>
      <c r="AJ7" s="72">
        <v>4.77</v>
      </c>
      <c r="AL7" s="19">
        <f>MIN(F7:AJ7)</f>
        <v>4.77</v>
      </c>
      <c r="AM7" s="19">
        <f>AVERAGE(F7:AJ7)</f>
        <v>5.224285714285713</v>
      </c>
      <c r="AN7" s="19">
        <f>MAX(H7:AJ7)</f>
        <v>6.36</v>
      </c>
    </row>
    <row r="8" spans="2:40" ht="14.25" customHeight="1">
      <c r="B8" s="3" t="s">
        <v>4</v>
      </c>
      <c r="C8" s="22">
        <v>4.5</v>
      </c>
      <c r="D8" s="22"/>
      <c r="E8" s="22"/>
      <c r="F8" s="78"/>
      <c r="G8" s="78"/>
      <c r="H8" s="78"/>
      <c r="I8" s="78"/>
      <c r="J8" s="78"/>
      <c r="K8" s="76"/>
      <c r="L8" s="78"/>
      <c r="M8" s="78"/>
      <c r="N8" s="75">
        <v>1.93</v>
      </c>
      <c r="O8" s="75">
        <v>1.85</v>
      </c>
      <c r="P8" s="76">
        <v>1.7</v>
      </c>
      <c r="Q8" s="41"/>
      <c r="R8" s="41"/>
      <c r="S8" s="76"/>
      <c r="T8" s="72"/>
      <c r="U8" s="72"/>
      <c r="V8" s="72"/>
      <c r="W8" s="75"/>
      <c r="X8" s="75"/>
      <c r="Y8" s="75"/>
      <c r="Z8" s="75"/>
      <c r="AA8" s="75"/>
      <c r="AB8" s="75"/>
      <c r="AC8" s="72"/>
      <c r="AD8" s="72"/>
      <c r="AE8" s="72"/>
      <c r="AF8" s="72"/>
      <c r="AG8" s="72"/>
      <c r="AH8" s="72"/>
      <c r="AI8" s="72"/>
      <c r="AJ8" s="72"/>
      <c r="AL8" s="19">
        <f>MIN(F8:AJ8)</f>
        <v>1.7</v>
      </c>
      <c r="AM8" s="19">
        <f>AVERAGE(F8:AJ8)</f>
        <v>1.8266666666666669</v>
      </c>
      <c r="AN8" s="19">
        <f>MAX(H8:AJ8)</f>
        <v>1.93</v>
      </c>
    </row>
    <row r="9" spans="2:44" ht="15" customHeight="1">
      <c r="B9" s="3" t="s">
        <v>8</v>
      </c>
      <c r="C9" s="22">
        <v>4.7</v>
      </c>
      <c r="D9" s="28">
        <v>5.3</v>
      </c>
      <c r="E9" s="27">
        <v>5.7</v>
      </c>
      <c r="F9" s="72">
        <v>4.01</v>
      </c>
      <c r="G9" s="72">
        <v>3.86</v>
      </c>
      <c r="H9" s="72">
        <v>3.71</v>
      </c>
      <c r="I9" s="72">
        <v>3.54</v>
      </c>
      <c r="J9" s="72">
        <v>3.42</v>
      </c>
      <c r="K9" s="72">
        <v>3.26</v>
      </c>
      <c r="L9" s="72">
        <v>3.15</v>
      </c>
      <c r="M9" s="72">
        <v>2.83</v>
      </c>
      <c r="N9" s="72">
        <v>2.4</v>
      </c>
      <c r="O9" s="72">
        <v>2.01</v>
      </c>
      <c r="P9" s="72">
        <v>1.71</v>
      </c>
      <c r="Q9" s="72">
        <v>1.56</v>
      </c>
      <c r="R9" s="72">
        <v>1.43</v>
      </c>
      <c r="S9" s="72">
        <v>1.35</v>
      </c>
      <c r="T9" s="72">
        <v>1.3</v>
      </c>
      <c r="U9" s="72">
        <v>1.24</v>
      </c>
      <c r="V9" s="72">
        <v>1.2</v>
      </c>
      <c r="W9" s="72">
        <v>1.17</v>
      </c>
      <c r="X9" s="72">
        <v>1.12</v>
      </c>
      <c r="Y9" s="72">
        <v>1.1</v>
      </c>
      <c r="Z9" s="72">
        <v>1.06</v>
      </c>
      <c r="AA9" s="72">
        <v>1.03</v>
      </c>
      <c r="AB9" s="72">
        <v>1.02</v>
      </c>
      <c r="AC9" s="72">
        <v>1.01</v>
      </c>
      <c r="AD9" s="72">
        <v>1.22</v>
      </c>
      <c r="AE9" s="72">
        <v>1.03</v>
      </c>
      <c r="AF9" s="72">
        <v>0.98</v>
      </c>
      <c r="AG9" s="72">
        <v>0.93</v>
      </c>
      <c r="AH9" s="72">
        <v>0.89</v>
      </c>
      <c r="AI9" s="72">
        <v>0.88</v>
      </c>
      <c r="AJ9" s="72">
        <v>0.85</v>
      </c>
      <c r="AL9" s="19">
        <f>MIN(F9:AJ9)</f>
        <v>0.85</v>
      </c>
      <c r="AM9" s="19">
        <f>AVERAGE(F9:AJ9)</f>
        <v>1.8151612903225807</v>
      </c>
      <c r="AN9" s="19">
        <f>MAX(H9:AJ9)</f>
        <v>3.71</v>
      </c>
      <c r="AP9">
        <v>-0.19</v>
      </c>
      <c r="AR9">
        <v>7.89</v>
      </c>
    </row>
    <row r="10" spans="2:44" ht="15" customHeight="1" thickBot="1">
      <c r="B10" s="6" t="s">
        <v>5</v>
      </c>
      <c r="C10" s="23">
        <v>4.7</v>
      </c>
      <c r="D10" s="23"/>
      <c r="E10" s="23"/>
      <c r="F10" s="73">
        <v>3.37</v>
      </c>
      <c r="G10" s="73">
        <v>3.33</v>
      </c>
      <c r="H10" s="73">
        <v>3.25</v>
      </c>
      <c r="I10" s="73">
        <v>3.2</v>
      </c>
      <c r="J10" s="73">
        <v>3.15</v>
      </c>
      <c r="K10" s="73">
        <v>3.14</v>
      </c>
      <c r="L10" s="73">
        <v>3.1</v>
      </c>
      <c r="M10" s="73">
        <v>3.09</v>
      </c>
      <c r="N10" s="73">
        <v>3.07</v>
      </c>
      <c r="O10" s="73">
        <v>3.03</v>
      </c>
      <c r="P10" s="73">
        <v>3.03</v>
      </c>
      <c r="Q10" s="73">
        <v>3.03</v>
      </c>
      <c r="R10" s="73">
        <v>3.05</v>
      </c>
      <c r="S10" s="73">
        <v>3.09</v>
      </c>
      <c r="T10" s="73">
        <v>3.13</v>
      </c>
      <c r="U10" s="73">
        <v>3.11</v>
      </c>
      <c r="V10" s="73">
        <v>3.15</v>
      </c>
      <c r="W10" s="73">
        <v>3.2</v>
      </c>
      <c r="X10" s="73">
        <v>3.23</v>
      </c>
      <c r="Y10" s="73">
        <v>3.26</v>
      </c>
      <c r="Z10" s="73">
        <v>3.28</v>
      </c>
      <c r="AA10" s="73">
        <v>3.28</v>
      </c>
      <c r="AB10" s="73">
        <v>3.27</v>
      </c>
      <c r="AC10" s="73">
        <v>3.25</v>
      </c>
      <c r="AD10" s="73">
        <v>3.25</v>
      </c>
      <c r="AE10" s="73">
        <v>3.22</v>
      </c>
      <c r="AF10" s="73">
        <v>3.13</v>
      </c>
      <c r="AG10" s="73">
        <v>3.05</v>
      </c>
      <c r="AH10" s="73">
        <v>2.99</v>
      </c>
      <c r="AI10" s="73">
        <v>2.94</v>
      </c>
      <c r="AJ10" s="73">
        <v>2.85</v>
      </c>
      <c r="AL10" s="19">
        <f>MIN(F10:AJ10)</f>
        <v>2.85</v>
      </c>
      <c r="AM10" s="19">
        <f>AVERAGE(F10:AJ10)</f>
        <v>3.145806451612902</v>
      </c>
      <c r="AN10" s="19">
        <f>MAX(H10:AJ10)</f>
        <v>3.28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22"/>
      <c r="D11" s="22"/>
      <c r="E11" s="22"/>
      <c r="F11" s="41" t="s">
        <v>57</v>
      </c>
      <c r="G11" s="41" t="s">
        <v>57</v>
      </c>
      <c r="H11" s="41" t="s">
        <v>57</v>
      </c>
      <c r="I11" s="41" t="s">
        <v>57</v>
      </c>
      <c r="J11" s="41" t="s">
        <v>57</v>
      </c>
      <c r="K11" s="41" t="s">
        <v>57</v>
      </c>
      <c r="L11" s="41" t="s">
        <v>57</v>
      </c>
      <c r="M11" s="41" t="s">
        <v>57</v>
      </c>
      <c r="N11" s="41" t="s">
        <v>57</v>
      </c>
      <c r="O11" s="41" t="s">
        <v>57</v>
      </c>
      <c r="P11" s="41" t="s">
        <v>57</v>
      </c>
      <c r="Q11" s="41" t="s">
        <v>57</v>
      </c>
      <c r="R11" s="41" t="s">
        <v>57</v>
      </c>
      <c r="S11" s="41" t="s">
        <v>57</v>
      </c>
      <c r="T11" s="41" t="s">
        <v>57</v>
      </c>
      <c r="U11" s="41" t="s">
        <v>57</v>
      </c>
      <c r="V11" s="41" t="s">
        <v>57</v>
      </c>
      <c r="W11" s="41" t="s">
        <v>57</v>
      </c>
      <c r="X11" s="74" t="s">
        <v>57</v>
      </c>
      <c r="Y11" s="74" t="s">
        <v>57</v>
      </c>
      <c r="Z11" s="74" t="s">
        <v>57</v>
      </c>
      <c r="AA11" s="41" t="s">
        <v>57</v>
      </c>
      <c r="AB11" s="41" t="s">
        <v>57</v>
      </c>
      <c r="AC11" s="41" t="s">
        <v>57</v>
      </c>
      <c r="AD11" s="41" t="s">
        <v>57</v>
      </c>
      <c r="AE11" s="41" t="s">
        <v>57</v>
      </c>
      <c r="AF11" s="41" t="s">
        <v>57</v>
      </c>
      <c r="AG11" s="41" t="s">
        <v>57</v>
      </c>
      <c r="AH11" s="41" t="s">
        <v>57</v>
      </c>
      <c r="AI11" s="41" t="s">
        <v>57</v>
      </c>
      <c r="AJ11" s="41" t="s">
        <v>57</v>
      </c>
      <c r="AL11" s="19"/>
      <c r="AM11" s="19"/>
      <c r="AN11" s="19"/>
    </row>
    <row r="12" spans="2:40" s="9" customFormat="1" ht="15" customHeight="1" thickBot="1">
      <c r="B12" s="7" t="s">
        <v>6</v>
      </c>
      <c r="C12" s="23">
        <v>4</v>
      </c>
      <c r="D12" s="23"/>
      <c r="E12" s="23"/>
      <c r="F12" s="24">
        <v>1.67</v>
      </c>
      <c r="G12" s="24">
        <v>1.28</v>
      </c>
      <c r="H12" s="24">
        <v>0.82</v>
      </c>
      <c r="I12" s="24">
        <v>0.69</v>
      </c>
      <c r="J12" s="24">
        <v>1.02</v>
      </c>
      <c r="K12" s="24">
        <v>1.28</v>
      </c>
      <c r="L12" s="24">
        <v>1.32</v>
      </c>
      <c r="M12" s="24">
        <v>0.81</v>
      </c>
      <c r="N12" s="24">
        <v>0.69</v>
      </c>
      <c r="O12" s="24">
        <v>0.62</v>
      </c>
      <c r="P12" s="24">
        <v>0.57</v>
      </c>
      <c r="Q12" s="24">
        <v>0.55</v>
      </c>
      <c r="R12" s="24">
        <v>0.52</v>
      </c>
      <c r="S12" s="24">
        <v>0.49</v>
      </c>
      <c r="T12" s="24">
        <v>0.47</v>
      </c>
      <c r="U12" s="24">
        <v>0.45</v>
      </c>
      <c r="V12" s="24">
        <v>0.43</v>
      </c>
      <c r="W12" s="24">
        <v>0.42</v>
      </c>
      <c r="X12" s="24">
        <v>0.4</v>
      </c>
      <c r="Y12" s="24">
        <v>0.39</v>
      </c>
      <c r="Z12" s="24">
        <v>0.38</v>
      </c>
      <c r="AA12" s="24">
        <v>0.37</v>
      </c>
      <c r="AB12" s="24">
        <v>0.37</v>
      </c>
      <c r="AC12" s="24">
        <v>0.36</v>
      </c>
      <c r="AD12" s="24">
        <v>0.36</v>
      </c>
      <c r="AE12" s="24">
        <v>0.36</v>
      </c>
      <c r="AF12" s="24">
        <v>0.35</v>
      </c>
      <c r="AG12" s="24">
        <v>0.34</v>
      </c>
      <c r="AH12" s="24">
        <v>0.34</v>
      </c>
      <c r="AI12" s="24">
        <v>0.33</v>
      </c>
      <c r="AJ12" s="24">
        <v>0.33</v>
      </c>
      <c r="AL12" s="19">
        <f>MIN(F12:AJ12)</f>
        <v>0.33</v>
      </c>
      <c r="AM12" s="19">
        <f>AVERAGE(F12:AJ12)</f>
        <v>0.6058064516129031</v>
      </c>
      <c r="AN12" s="19">
        <f>MAX(H12:AJ12)</f>
        <v>1.32</v>
      </c>
    </row>
    <row r="13" spans="2:44" ht="15" customHeight="1" thickBot="1">
      <c r="B13" s="7" t="s">
        <v>19</v>
      </c>
      <c r="C13" s="23">
        <v>4.7</v>
      </c>
      <c r="D13" s="23"/>
      <c r="E13" s="23"/>
      <c r="F13" s="82">
        <v>3.05</v>
      </c>
      <c r="G13" s="82">
        <v>3.04</v>
      </c>
      <c r="H13" s="82">
        <v>2.99</v>
      </c>
      <c r="I13" s="82">
        <v>2.88</v>
      </c>
      <c r="J13" s="17">
        <v>2.86</v>
      </c>
      <c r="K13" s="17">
        <v>2.84</v>
      </c>
      <c r="L13" s="17">
        <v>2.78</v>
      </c>
      <c r="M13" s="17">
        <v>2.8</v>
      </c>
      <c r="N13" s="17">
        <v>2.78</v>
      </c>
      <c r="O13" s="82">
        <v>2.77</v>
      </c>
      <c r="P13" s="82">
        <v>2.76</v>
      </c>
      <c r="Q13" s="17">
        <v>2.74</v>
      </c>
      <c r="R13" s="17">
        <v>2.74</v>
      </c>
      <c r="S13" s="82">
        <v>2.75</v>
      </c>
      <c r="T13" s="82">
        <v>2.75</v>
      </c>
      <c r="U13" s="17">
        <v>2.88</v>
      </c>
      <c r="V13" s="17">
        <v>2.88</v>
      </c>
      <c r="W13" s="17">
        <v>2.94</v>
      </c>
      <c r="X13" s="17">
        <v>3</v>
      </c>
      <c r="Y13" s="17">
        <v>3.04</v>
      </c>
      <c r="Z13" s="17">
        <v>3.06</v>
      </c>
      <c r="AA13" s="84">
        <v>3.08</v>
      </c>
      <c r="AB13" s="84">
        <v>3.1</v>
      </c>
      <c r="AC13" s="17">
        <v>3.03</v>
      </c>
      <c r="AD13" s="17">
        <v>3.05</v>
      </c>
      <c r="AE13" s="17">
        <v>3.06</v>
      </c>
      <c r="AF13" s="17">
        <v>3.06</v>
      </c>
      <c r="AG13" s="17">
        <v>2.84</v>
      </c>
      <c r="AH13" s="17">
        <v>2.79</v>
      </c>
      <c r="AI13" s="17">
        <v>2.74</v>
      </c>
      <c r="AJ13" s="58">
        <v>2.71</v>
      </c>
      <c r="AL13" s="19">
        <f>MIN(F13:AJ13)</f>
        <v>2.71</v>
      </c>
      <c r="AM13" s="19">
        <f>AVERAGE(F13:AJ13)</f>
        <v>2.896451612903226</v>
      </c>
      <c r="AN13" s="19">
        <f>MAX(H13:AJ13)</f>
        <v>3.1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20</v>
      </c>
      <c r="C14" s="23"/>
      <c r="D14" s="23"/>
      <c r="E14" s="2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L14" s="19">
        <f>MIN(F14:AJ14)</f>
        <v>0</v>
      </c>
      <c r="AM14" s="19" t="e">
        <f>AVERAGE(F14:AJ14)</f>
        <v>#DIV/0!</v>
      </c>
      <c r="AN14" s="19">
        <f>MAX(H14:AJ14)</f>
        <v>0</v>
      </c>
      <c r="AP14">
        <v>-0.19</v>
      </c>
      <c r="AR14">
        <v>7.89</v>
      </c>
    </row>
    <row r="15" ht="15" customHeight="1"/>
    <row r="16" spans="36:38" ht="15" customHeight="1" thickBot="1">
      <c r="AJ16" s="14"/>
      <c r="AK16" s="14"/>
      <c r="AL16" s="14"/>
    </row>
    <row r="17" spans="2:36" ht="15" customHeight="1" thickBot="1">
      <c r="B17" s="71" t="s">
        <v>33</v>
      </c>
      <c r="C17" s="47" t="s">
        <v>37</v>
      </c>
      <c r="AJ17" s="14"/>
    </row>
    <row r="18" spans="2:36" ht="17.25" thickBot="1">
      <c r="B18" s="71" t="s">
        <v>34</v>
      </c>
      <c r="C18" s="48" t="s">
        <v>37</v>
      </c>
      <c r="AJ18" s="14"/>
    </row>
    <row r="19" spans="2:37" ht="17.25" thickBot="1">
      <c r="B19" s="71" t="s">
        <v>35</v>
      </c>
      <c r="C19" s="49" t="s">
        <v>37</v>
      </c>
      <c r="Q19" s="15"/>
      <c r="AJ19" s="14"/>
      <c r="AK19" s="14"/>
    </row>
    <row r="20" spans="2:37" ht="17.25" thickBot="1">
      <c r="B20" s="71" t="s">
        <v>36</v>
      </c>
      <c r="C20" s="52" t="s">
        <v>37</v>
      </c>
      <c r="AJ20" s="14"/>
      <c r="AK20" s="14"/>
    </row>
    <row r="21" spans="1:37" ht="18" thickBot="1">
      <c r="A21" s="25"/>
      <c r="B21" s="71" t="s">
        <v>38</v>
      </c>
      <c r="C21" s="50" t="s">
        <v>37</v>
      </c>
      <c r="AJ21" s="14"/>
      <c r="AK21" s="14"/>
    </row>
    <row r="22" spans="2:37" ht="16.5">
      <c r="B22" s="71" t="s">
        <v>39</v>
      </c>
      <c r="C22" s="51" t="s">
        <v>37</v>
      </c>
      <c r="AJ22" s="14"/>
      <c r="AK22" s="14"/>
    </row>
    <row r="23" spans="36:37" ht="12.75">
      <c r="AJ23" s="14"/>
      <c r="AK23" s="14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4"/>
  <sheetViews>
    <sheetView zoomScalePageLayoutView="0" workbookViewId="0" topLeftCell="A1">
      <selection activeCell="D1" sqref="D1:L35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88" t="s">
        <v>40</v>
      </c>
      <c r="E2" s="88"/>
      <c r="F2" s="88"/>
      <c r="G2" s="88"/>
      <c r="H2" s="88"/>
      <c r="I2" s="88"/>
      <c r="J2" s="88"/>
      <c r="K2" s="88"/>
      <c r="L2" s="63"/>
    </row>
    <row r="3" spans="4:12" ht="12.75">
      <c r="D3" s="88" t="s">
        <v>41</v>
      </c>
      <c r="E3" s="88"/>
      <c r="F3" s="88"/>
      <c r="G3" s="88"/>
      <c r="H3" s="88"/>
      <c r="I3" s="88"/>
      <c r="J3" s="88"/>
      <c r="K3" s="88"/>
      <c r="L3" s="63"/>
    </row>
    <row r="4" spans="4:12" ht="12.75">
      <c r="D4" s="88" t="s">
        <v>21</v>
      </c>
      <c r="E4" s="88"/>
      <c r="F4" s="88"/>
      <c r="G4" s="88"/>
      <c r="H4" s="88"/>
      <c r="I4" s="88"/>
      <c r="J4" s="88"/>
      <c r="K4" s="88"/>
      <c r="L4" s="63"/>
    </row>
    <row r="5" spans="4:12" ht="12.75">
      <c r="D5" s="89" t="s">
        <v>22</v>
      </c>
      <c r="E5" s="89"/>
      <c r="F5" s="89"/>
      <c r="G5" s="89"/>
      <c r="H5" s="89"/>
      <c r="I5" s="89"/>
      <c r="J5" s="89"/>
      <c r="K5" s="89"/>
      <c r="L5" s="64"/>
    </row>
    <row r="6" spans="4:12" ht="12.75">
      <c r="D6" s="90"/>
      <c r="E6" s="90"/>
      <c r="F6" s="90"/>
      <c r="G6" s="90"/>
      <c r="H6" s="90"/>
      <c r="I6" s="90"/>
      <c r="J6" s="90"/>
      <c r="K6" s="90"/>
      <c r="L6" s="36"/>
    </row>
    <row r="7" spans="4:12" ht="12.75">
      <c r="D7" s="88" t="s">
        <v>55</v>
      </c>
      <c r="E7" s="88"/>
      <c r="F7" s="88"/>
      <c r="G7" s="88"/>
      <c r="H7" s="88"/>
      <c r="I7" s="88"/>
      <c r="J7" s="88"/>
      <c r="K7" s="88"/>
      <c r="L7" s="63"/>
    </row>
    <row r="8" spans="4:12" ht="12.75">
      <c r="D8" s="8"/>
      <c r="E8" s="8"/>
      <c r="F8" s="8"/>
      <c r="G8" s="8"/>
      <c r="H8" s="8"/>
      <c r="I8" s="8"/>
      <c r="J8" s="8"/>
      <c r="K8" s="8"/>
      <c r="L8" s="63"/>
    </row>
    <row r="9" spans="4:12" ht="13.5" thickBot="1">
      <c r="D9" s="37"/>
      <c r="E9" s="38" t="s">
        <v>17</v>
      </c>
      <c r="F9" s="39">
        <f ca="1">TODAY()</f>
        <v>41306</v>
      </c>
      <c r="G9" s="38"/>
      <c r="H9" s="38"/>
      <c r="I9" s="37"/>
      <c r="J9" s="37"/>
      <c r="K9" s="37"/>
      <c r="L9" s="65"/>
    </row>
    <row r="10" spans="4:12" ht="14.25" customHeight="1" thickBot="1">
      <c r="D10" s="40"/>
      <c r="E10" s="59" t="s">
        <v>47</v>
      </c>
      <c r="F10" s="59" t="s">
        <v>49</v>
      </c>
      <c r="G10" s="85" t="s">
        <v>48</v>
      </c>
      <c r="H10" s="87"/>
      <c r="I10" s="59" t="s">
        <v>51</v>
      </c>
      <c r="J10" s="59" t="s">
        <v>12</v>
      </c>
      <c r="K10" s="59" t="s">
        <v>58</v>
      </c>
      <c r="L10" s="20"/>
    </row>
    <row r="11" spans="4:12" ht="15.75" customHeight="1" thickBot="1">
      <c r="D11" s="40"/>
      <c r="E11" s="60" t="s">
        <v>54</v>
      </c>
      <c r="F11" s="60" t="s">
        <v>50</v>
      </c>
      <c r="G11" s="4">
        <v>30</v>
      </c>
      <c r="H11" s="4">
        <v>31</v>
      </c>
      <c r="I11" s="60" t="s">
        <v>52</v>
      </c>
      <c r="J11" s="60" t="s">
        <v>53</v>
      </c>
      <c r="K11" s="60"/>
      <c r="L11" s="20"/>
    </row>
    <row r="12" spans="4:12" ht="15" customHeight="1">
      <c r="D12" s="40"/>
      <c r="E12" s="5" t="s">
        <v>1</v>
      </c>
      <c r="F12" s="34">
        <v>4</v>
      </c>
      <c r="G12" s="41" t="s">
        <v>57</v>
      </c>
      <c r="H12" s="41" t="s">
        <v>57</v>
      </c>
      <c r="I12" s="61" t="s">
        <v>9</v>
      </c>
      <c r="J12" s="11" t="s">
        <v>9</v>
      </c>
      <c r="K12" s="44"/>
      <c r="L12" s="66"/>
    </row>
    <row r="13" spans="4:12" ht="15" customHeight="1">
      <c r="D13" s="40"/>
      <c r="E13" s="3" t="s">
        <v>45</v>
      </c>
      <c r="F13" s="35">
        <v>3.5</v>
      </c>
      <c r="G13" s="72">
        <v>2.14</v>
      </c>
      <c r="H13" s="72">
        <v>2.14</v>
      </c>
      <c r="I13" s="61">
        <f>(+H13-G13)*100</f>
        <v>0</v>
      </c>
      <c r="J13" s="11" t="str">
        <f>IF(I13&lt;0,"B",IF(I13&gt;0,"C","E"))</f>
        <v>E</v>
      </c>
      <c r="K13" s="44" t="str">
        <f>IF(H13&gt;F13,"A",IF(H13=F13,"*"," "))</f>
        <v> </v>
      </c>
      <c r="L13" s="66"/>
    </row>
    <row r="14" spans="4:12" ht="15" customHeight="1">
      <c r="D14" s="40"/>
      <c r="E14" s="3" t="s">
        <v>46</v>
      </c>
      <c r="F14" s="35">
        <v>9</v>
      </c>
      <c r="G14" s="72">
        <v>4.94</v>
      </c>
      <c r="H14" s="72">
        <v>4.77</v>
      </c>
      <c r="I14" s="61">
        <f>(+H14-G14)*100</f>
        <v>-17.00000000000008</v>
      </c>
      <c r="J14" s="11" t="str">
        <f>IF(I14&lt;0,"B",IF(I14&gt;0,"C","E"))</f>
        <v>B</v>
      </c>
      <c r="K14" s="44" t="str">
        <f>IF(H14&gt;F14,"A",IF(H14=F14,"*"," "))</f>
        <v> </v>
      </c>
      <c r="L14" s="66"/>
    </row>
    <row r="15" spans="4:12" ht="15" customHeight="1">
      <c r="D15" s="40"/>
      <c r="E15" s="3" t="s">
        <v>4</v>
      </c>
      <c r="F15" s="35">
        <v>4.5</v>
      </c>
      <c r="G15" s="41" t="s">
        <v>57</v>
      </c>
      <c r="H15" s="41" t="s">
        <v>57</v>
      </c>
      <c r="I15" s="61" t="s">
        <v>9</v>
      </c>
      <c r="J15" s="11" t="s">
        <v>9</v>
      </c>
      <c r="K15" s="44"/>
      <c r="L15" s="66"/>
    </row>
    <row r="16" spans="4:12" ht="15" customHeight="1">
      <c r="D16" s="42"/>
      <c r="E16" s="3" t="s">
        <v>8</v>
      </c>
      <c r="F16" s="35">
        <v>4.7</v>
      </c>
      <c r="G16" s="72">
        <v>0.88</v>
      </c>
      <c r="H16" s="72">
        <v>0.85</v>
      </c>
      <c r="I16" s="61">
        <f>(+H16-G16)*100</f>
        <v>-3.0000000000000027</v>
      </c>
      <c r="J16" s="11" t="str">
        <f>IF(I16&lt;0,"B",IF(I16&gt;0,"C","E"))</f>
        <v>B</v>
      </c>
      <c r="K16" s="44" t="str">
        <f>IF(H16&gt;F16,"A",IF(H16=F16,"*"," "))</f>
        <v> </v>
      </c>
      <c r="L16" s="66"/>
    </row>
    <row r="17" spans="4:12" ht="15" customHeight="1" thickBot="1">
      <c r="D17" s="40"/>
      <c r="E17" s="12" t="s">
        <v>5</v>
      </c>
      <c r="F17" s="12">
        <v>4.7</v>
      </c>
      <c r="G17" s="73">
        <v>2.94</v>
      </c>
      <c r="H17" s="73">
        <v>2.85</v>
      </c>
      <c r="I17" s="62">
        <f>(+H17-G17)*100</f>
        <v>-8.999999999999986</v>
      </c>
      <c r="J17" s="33" t="str">
        <f>IF(I17&lt;0,"B",IF(I17&gt;0,"C","E"))</f>
        <v>B</v>
      </c>
      <c r="K17" s="54" t="str">
        <f>IF(H17&gt;F17,"A",IF(H17=F17,"*"," "))</f>
        <v> </v>
      </c>
      <c r="L17" s="66"/>
    </row>
    <row r="18" spans="4:12" ht="15" customHeight="1">
      <c r="D18" s="40"/>
      <c r="E18" s="3" t="s">
        <v>7</v>
      </c>
      <c r="F18" s="35" t="s">
        <v>9</v>
      </c>
      <c r="G18" s="41" t="s">
        <v>57</v>
      </c>
      <c r="H18" s="41" t="s">
        <v>57</v>
      </c>
      <c r="I18" s="67" t="s">
        <v>9</v>
      </c>
      <c r="J18" s="67" t="s">
        <v>9</v>
      </c>
      <c r="K18" s="53"/>
      <c r="L18" s="66"/>
    </row>
    <row r="19" spans="4:12" ht="15" customHeight="1" thickBot="1">
      <c r="D19" s="40"/>
      <c r="E19" s="7" t="s">
        <v>6</v>
      </c>
      <c r="F19" s="13">
        <v>4</v>
      </c>
      <c r="G19" s="24">
        <v>0.33</v>
      </c>
      <c r="H19" s="24">
        <v>0.33</v>
      </c>
      <c r="I19" s="77">
        <f>(+H19-G19)*100</f>
        <v>0</v>
      </c>
      <c r="J19" s="13" t="str">
        <f>IF(I19&lt;0,"B",IF(I19&gt;0,"C","E"))</f>
        <v>E</v>
      </c>
      <c r="K19" s="46" t="str">
        <f>IF(H19&gt;F19,"A",IF(H19=F19,"*"," "))</f>
        <v> </v>
      </c>
      <c r="L19" s="68"/>
    </row>
    <row r="20" ht="15" customHeight="1">
      <c r="E20" s="18"/>
    </row>
    <row r="21" spans="7:8" ht="9.75" customHeight="1">
      <c r="G21" s="79" t="s">
        <v>59</v>
      </c>
      <c r="H21" s="18" t="s">
        <v>60</v>
      </c>
    </row>
    <row r="22" spans="7:8" ht="9.75" customHeight="1">
      <c r="G22" s="80" t="s">
        <v>59</v>
      </c>
      <c r="H22" s="18" t="s">
        <v>62</v>
      </c>
    </row>
    <row r="23" spans="7:8" ht="9.75" customHeight="1">
      <c r="G23" s="45"/>
      <c r="H23" s="18"/>
    </row>
    <row r="24" spans="5:7" ht="12.75">
      <c r="E24" s="10" t="s">
        <v>10</v>
      </c>
      <c r="G24" s="10" t="s">
        <v>13</v>
      </c>
    </row>
    <row r="25" spans="5:7" ht="12.75">
      <c r="E25" s="10" t="s">
        <v>11</v>
      </c>
      <c r="G25" s="10" t="s">
        <v>14</v>
      </c>
    </row>
    <row r="26" ht="12.75">
      <c r="E26" s="10" t="s">
        <v>15</v>
      </c>
    </row>
    <row r="27" ht="12.75">
      <c r="E27" s="10" t="s">
        <v>16</v>
      </c>
    </row>
    <row r="28" ht="12.75">
      <c r="E28" s="10" t="s">
        <v>56</v>
      </c>
    </row>
    <row r="29" spans="5:6" ht="7.5" customHeight="1">
      <c r="E29" s="43" t="s">
        <v>31</v>
      </c>
      <c r="F29" s="69" t="s">
        <v>44</v>
      </c>
    </row>
    <row r="30" spans="5:6" ht="7.5" customHeight="1">
      <c r="E30" s="29" t="s">
        <v>31</v>
      </c>
      <c r="F30" s="69" t="s">
        <v>30</v>
      </c>
    </row>
    <row r="31" spans="5:6" ht="7.5" customHeight="1">
      <c r="E31" s="30" t="s">
        <v>31</v>
      </c>
      <c r="F31" s="69" t="s">
        <v>43</v>
      </c>
    </row>
    <row r="32" spans="5:6" ht="7.5" customHeight="1">
      <c r="E32" s="31" t="s">
        <v>31</v>
      </c>
      <c r="F32" s="69" t="s">
        <v>42</v>
      </c>
    </row>
    <row r="33" spans="5:8" ht="15">
      <c r="E33" s="55" t="s">
        <v>24</v>
      </c>
      <c r="H33" s="56"/>
    </row>
    <row r="34" spans="5:9" ht="12.75">
      <c r="E34" s="55" t="s">
        <v>23</v>
      </c>
      <c r="F34" s="70" t="s">
        <v>61</v>
      </c>
      <c r="G34" s="14"/>
      <c r="I34" s="57"/>
    </row>
    <row r="35" spans="5:6" ht="17.25">
      <c r="E35" s="40"/>
      <c r="F35" s="18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  <row r="52" spans="6:12" ht="12.75">
      <c r="F52" s="9"/>
      <c r="L52"/>
    </row>
    <row r="53" spans="6:12" ht="12.75">
      <c r="F53" s="9"/>
      <c r="L53"/>
    </row>
    <row r="54" spans="6:12" ht="12.75">
      <c r="F54" s="9"/>
      <c r="L54"/>
    </row>
  </sheetData>
  <sheetProtection/>
  <mergeCells count="7">
    <mergeCell ref="G10:H10"/>
    <mergeCell ref="D2:K2"/>
    <mergeCell ref="D3:K3"/>
    <mergeCell ref="D4:K4"/>
    <mergeCell ref="D5:K5"/>
    <mergeCell ref="D6:K6"/>
    <mergeCell ref="D7:K7"/>
  </mergeCells>
  <hyperlinks>
    <hyperlink ref="F34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2013-02-01T12:29:04Z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