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Marz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<sst xmlns="http://schemas.openxmlformats.org/spreadsheetml/2006/main" count="88" uniqueCount="65">
  <si>
    <t>ALTURAS HIDROMETRICAS DE LA CUENCA DEL RIO SALADO</t>
  </si>
  <si>
    <t>MARZO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</si>
  <si>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</si>
  <si>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</si>
  <si>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</si>
  <si>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</si>
  <si>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</si>
  <si>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</si>
  <si>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</si>
  <si>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</si>
  <si>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</si>
  <si>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</si>
  <si>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</si>
  <si>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</si>
  <si>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</si>
  <si>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</si>
  <si>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</si>
  <si>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</si>
  <si>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</si>
  <si>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</si>
  <si>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</si>
  <si>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</si>
  <si>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</si>
  <si>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</si>
  <si>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</si>
  <si>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</si>
  <si>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</si>
  <si>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</si>
  <si>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</si>
  <si>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</si>
  <si>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</si>
  <si>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</si>
  <si>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Marzo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</si>
  <si>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</si>
  <si>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</si>
  <si>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</si>
  <si>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</si>
  <si>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</si>
  <si>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</si>
  <si>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</si>
  <si>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</si>
  <si>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</si>
  <si>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</si>
  <si>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</si>
  <si>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S/D</t>
  </si>
  <si>
    <t>-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</si>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</sst>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9"/>
      <color indexed="30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8" borderId="11" xfId="0" applyFont="1" applyFill="1" applyBorder="1" applyAlignment="1">
      <alignment horizontal="center"/>
    </xf>
    <xf numFmtId="166" fontId="20" fillId="18" borderId="11" xfId="0" applyNumberFormat="1" applyFont="1" applyFill="1" applyBorder="1" applyAlignment="1">
      <alignment horizontal="center"/>
    </xf>
    <xf numFmtId="166" fontId="19" fillId="18" borderId="12" xfId="0" applyNumberFormat="1" applyFont="1" applyFill="1" applyBorder="1" applyAlignment="1">
      <alignment horizontal="center"/>
    </xf>
    <xf numFmtId="166" fontId="19" fillId="18" borderId="13" xfId="0" applyNumberFormat="1" applyFont="1" applyFill="1" applyBorder="1" applyAlignment="1">
      <alignment horizontal="center"/>
    </xf>
    <xf numFmtId="166" fontId="20" fillId="4" borderId="13" xfId="0" applyNumberFormat="1" applyFont="1" applyFill="1" applyBorder="1" applyAlignment="1">
      <alignment horizontal="center"/>
    </xf>
    <xf numFmtId="166" fontId="21" fillId="4" borderId="13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8" borderId="13" xfId="0" applyFont="1" applyFill="1" applyBorder="1" applyAlignment="1">
      <alignment horizontal="center"/>
    </xf>
    <xf numFmtId="166" fontId="20" fillId="18" borderId="13" xfId="0" applyNumberFormat="1" applyFont="1" applyFill="1" applyBorder="1" applyAlignment="1">
      <alignment horizontal="center"/>
    </xf>
    <xf numFmtId="166" fontId="20" fillId="4" borderId="14" xfId="0" applyNumberFormat="1" applyFont="1" applyFill="1" applyBorder="1" applyAlignment="1">
      <alignment horizontal="center"/>
    </xf>
    <xf numFmtId="166" fontId="22" fillId="4" borderId="13" xfId="0" applyNumberFormat="1" applyFont="1" applyFill="1" applyBorder="1" applyAlignment="1">
      <alignment horizontal="center"/>
    </xf>
    <xf numFmtId="166" fontId="22" fillId="4" borderId="15" xfId="0" applyNumberFormat="1" applyFont="1" applyFill="1" applyBorder="1" applyAlignment="1">
      <alignment horizontal="center"/>
    </xf>
    <xf numFmtId="166" fontId="19" fillId="4" borderId="13" xfId="0" applyNumberFormat="1" applyFont="1" applyFill="1" applyBorder="1" applyAlignment="1">
      <alignment horizontal="center"/>
    </xf>
    <xf numFmtId="166" fontId="23" fillId="4" borderId="13" xfId="0" applyNumberFormat="1" applyFont="1" applyFill="1" applyBorder="1" applyAlignment="1">
      <alignment horizontal="center"/>
    </xf>
    <xf numFmtId="166" fontId="19" fillId="4" borderId="12" xfId="0" applyNumberFormat="1" applyFont="1" applyFill="1" applyBorder="1" applyAlignment="1">
      <alignment horizontal="center"/>
    </xf>
    <xf numFmtId="166" fontId="24" fillId="18" borderId="13" xfId="0" applyNumberFormat="1" applyFont="1" applyFill="1" applyBorder="1" applyAlignment="1">
      <alignment horizontal="center"/>
    </xf>
    <xf numFmtId="166" fontId="25" fillId="18" borderId="13" xfId="0" applyNumberFormat="1" applyFont="1" applyFill="1" applyBorder="1" applyAlignment="1">
      <alignment horizontal="center"/>
    </xf>
    <xf numFmtId="166" fontId="20" fillId="4" borderId="16" xfId="0" applyNumberFormat="1" applyFont="1" applyFill="1" applyBorder="1" applyAlignment="1">
      <alignment horizontal="center"/>
    </xf>
    <xf numFmtId="164" fontId="19" fillId="18" borderId="17" xfId="0" applyFont="1" applyFill="1" applyBorder="1" applyAlignment="1">
      <alignment horizontal="center"/>
    </xf>
    <xf numFmtId="166" fontId="20" fillId="18" borderId="17" xfId="0" applyNumberFormat="1" applyFont="1" applyFill="1" applyBorder="1" applyAlignment="1">
      <alignment horizontal="center"/>
    </xf>
    <xf numFmtId="166" fontId="19" fillId="18" borderId="17" xfId="0" applyNumberFormat="1" applyFont="1" applyFill="1" applyBorder="1" applyAlignment="1">
      <alignment horizontal="center"/>
    </xf>
    <xf numFmtId="166" fontId="22" fillId="4" borderId="17" xfId="0" applyNumberFormat="1" applyFont="1" applyFill="1" applyBorder="1" applyAlignment="1">
      <alignment horizontal="center"/>
    </xf>
    <xf numFmtId="164" fontId="19" fillId="7" borderId="10" xfId="0" applyFont="1" applyFill="1" applyBorder="1" applyAlignment="1">
      <alignment horizontal="center"/>
    </xf>
    <xf numFmtId="166" fontId="23" fillId="7" borderId="10" xfId="0" applyNumberFormat="1" applyFont="1" applyFill="1" applyBorder="1" applyAlignment="1">
      <alignment horizontal="center"/>
    </xf>
    <xf numFmtId="166" fontId="21" fillId="7" borderId="10" xfId="0" applyNumberFormat="1" applyFont="1" applyFill="1" applyBorder="1" applyAlignment="1">
      <alignment horizontal="center"/>
    </xf>
    <xf numFmtId="164" fontId="19" fillId="7" borderId="13" xfId="0" applyFont="1" applyFill="1" applyBorder="1" applyAlignment="1">
      <alignment horizontal="center"/>
    </xf>
    <xf numFmtId="166" fontId="22" fillId="7" borderId="18" xfId="0" applyNumberFormat="1" applyFont="1" applyFill="1" applyBorder="1" applyAlignment="1">
      <alignment horizontal="center"/>
    </xf>
    <xf numFmtId="166" fontId="21" fillId="7" borderId="18" xfId="0" applyNumberFormat="1" applyFont="1" applyFill="1" applyBorder="1" applyAlignment="1">
      <alignment horizontal="center"/>
    </xf>
    <xf numFmtId="164" fontId="19" fillId="7" borderId="16" xfId="0" applyFont="1" applyFill="1" applyBorder="1" applyAlignment="1">
      <alignment horizontal="center"/>
    </xf>
    <xf numFmtId="166" fontId="19" fillId="18" borderId="16" xfId="0" applyNumberFormat="1" applyFont="1" applyFill="1" applyBorder="1" applyAlignment="1">
      <alignment horizontal="center"/>
    </xf>
    <xf numFmtId="166" fontId="22" fillId="7" borderId="16" xfId="0" applyNumberFormat="1" applyFont="1" applyFill="1" applyBorder="1" applyAlignment="1">
      <alignment horizontal="center"/>
    </xf>
    <xf numFmtId="166" fontId="21" fillId="7" borderId="16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17" xfId="0" applyFont="1" applyFill="1" applyBorder="1" applyAlignment="1">
      <alignment horizontal="center"/>
    </xf>
    <xf numFmtId="166" fontId="22" fillId="7" borderId="17" xfId="0" applyNumberFormat="1" applyFont="1" applyFill="1" applyBorder="1" applyAlignment="1">
      <alignment horizontal="center"/>
    </xf>
    <xf numFmtId="166" fontId="23" fillId="7" borderId="17" xfId="0" applyNumberFormat="1" applyFont="1" applyFill="1" applyBorder="1" applyAlignment="1">
      <alignment horizontal="center"/>
    </xf>
    <xf numFmtId="164" fontId="19" fillId="24" borderId="19" xfId="0" applyFont="1" applyFill="1" applyBorder="1" applyAlignment="1">
      <alignment horizontal="center"/>
    </xf>
    <xf numFmtId="166" fontId="19" fillId="18" borderId="19" xfId="0" applyNumberFormat="1" applyFont="1" applyFill="1" applyBorder="1" applyAlignment="1">
      <alignment horizontal="center"/>
    </xf>
    <xf numFmtId="166" fontId="26" fillId="18" borderId="19" xfId="0" applyNumberFormat="1" applyFont="1" applyFill="1" applyBorder="1" applyAlignment="1">
      <alignment horizontal="center"/>
    </xf>
    <xf numFmtId="166" fontId="25" fillId="18" borderId="19" xfId="0" applyNumberFormat="1" applyFont="1" applyFill="1" applyBorder="1" applyAlignment="1">
      <alignment horizontal="center"/>
    </xf>
    <xf numFmtId="166" fontId="0" fillId="6" borderId="19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6" fontId="27" fillId="18" borderId="11" xfId="0" applyNumberFormat="1" applyFont="1" applyFill="1" applyBorder="1" applyAlignment="1">
      <alignment horizontal="center"/>
    </xf>
    <xf numFmtId="166" fontId="28" fillId="7" borderId="11" xfId="0" applyNumberFormat="1" applyFont="1" applyFill="1" applyBorder="1" applyAlignment="1">
      <alignment horizontal="center"/>
    </xf>
    <xf numFmtId="166" fontId="29" fillId="7" borderId="13" xfId="0" applyNumberFormat="1" applyFont="1" applyFill="1" applyBorder="1" applyAlignment="1">
      <alignment horizontal="center"/>
    </xf>
    <xf numFmtId="166" fontId="30" fillId="7" borderId="1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1" fillId="7" borderId="17" xfId="0" applyNumberFormat="1" applyFont="1" applyFill="1" applyBorder="1" applyAlignment="1">
      <alignment horizontal="center"/>
    </xf>
    <xf numFmtId="164" fontId="32" fillId="0" borderId="0" xfId="0" applyFont="1" applyAlignment="1">
      <alignment horizontal="center"/>
    </xf>
    <xf numFmtId="166" fontId="33" fillId="7" borderId="13" xfId="0" applyNumberFormat="1" applyFont="1" applyFill="1" applyBorder="1" applyAlignment="1">
      <alignment horizontal="center"/>
    </xf>
    <xf numFmtId="166" fontId="34" fillId="7" borderId="13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38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20" xfId="0" applyFont="1" applyBorder="1" applyAlignment="1">
      <alignment horizontal="center"/>
    </xf>
    <xf numFmtId="164" fontId="19" fillId="0" borderId="21" xfId="0" applyFont="1" applyBorder="1" applyAlignment="1">
      <alignment horizontal="center"/>
    </xf>
    <xf numFmtId="164" fontId="19" fillId="0" borderId="22" xfId="0" applyFont="1" applyBorder="1" applyAlignment="1">
      <alignment horizontal="center"/>
    </xf>
    <xf numFmtId="164" fontId="19" fillId="0" borderId="23" xfId="0" applyFont="1" applyBorder="1" applyAlignment="1">
      <alignment horizontal="center"/>
    </xf>
    <xf numFmtId="164" fontId="19" fillId="0" borderId="24" xfId="0" applyFont="1" applyBorder="1" applyAlignment="1">
      <alignment horizontal="center"/>
    </xf>
    <xf numFmtId="164" fontId="19" fillId="0" borderId="25" xfId="0" applyFont="1" applyBorder="1" applyAlignment="1">
      <alignment horizontal="center"/>
    </xf>
    <xf numFmtId="164" fontId="19" fillId="0" borderId="26" xfId="0" applyFont="1" applyBorder="1" applyAlignment="1">
      <alignment horizontal="center"/>
    </xf>
    <xf numFmtId="164" fontId="19" fillId="18" borderId="27" xfId="0" applyFont="1" applyFill="1" applyBorder="1" applyAlignment="1">
      <alignment horizontal="center"/>
    </xf>
    <xf numFmtId="168" fontId="0" fillId="4" borderId="13" xfId="0" applyNumberFormat="1" applyFont="1" applyFill="1" applyBorder="1" applyAlignment="1">
      <alignment horizontal="center"/>
    </xf>
    <xf numFmtId="166" fontId="25" fillId="4" borderId="28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4" fontId="19" fillId="18" borderId="29" xfId="0" applyFont="1" applyFill="1" applyBorder="1" applyAlignment="1">
      <alignment horizontal="center"/>
    </xf>
    <xf numFmtId="166" fontId="39" fillId="4" borderId="13" xfId="0" applyNumberFormat="1" applyFont="1" applyFill="1" applyBorder="1" applyAlignment="1">
      <alignment horizontal="center"/>
    </xf>
    <xf numFmtId="164" fontId="40" fillId="0" borderId="0" xfId="0" applyFont="1" applyAlignment="1">
      <alignment horizontal="center"/>
    </xf>
    <xf numFmtId="164" fontId="19" fillId="18" borderId="30" xfId="0" applyFont="1" applyFill="1" applyBorder="1" applyAlignment="1">
      <alignment horizontal="center"/>
    </xf>
    <xf numFmtId="168" fontId="0" fillId="4" borderId="17" xfId="0" applyNumberFormat="1" applyFont="1" applyFill="1" applyBorder="1" applyAlignment="1">
      <alignment horizontal="center"/>
    </xf>
    <xf numFmtId="166" fontId="19" fillId="4" borderId="17" xfId="0" applyNumberFormat="1" applyFont="1" applyFill="1" applyBorder="1" applyAlignment="1">
      <alignment horizontal="center"/>
    </xf>
    <xf numFmtId="164" fontId="19" fillId="7" borderId="31" xfId="0" applyFont="1" applyFill="1" applyBorder="1" applyAlignment="1">
      <alignment horizontal="center" wrapText="1"/>
    </xf>
    <xf numFmtId="166" fontId="19" fillId="18" borderId="10" xfId="0" applyNumberFormat="1" applyFont="1" applyFill="1" applyBorder="1" applyAlignment="1">
      <alignment horizontal="center"/>
    </xf>
    <xf numFmtId="168" fontId="0" fillId="7" borderId="10" xfId="0" applyNumberFormat="1" applyFont="1" applyFill="1" applyBorder="1" applyAlignment="1">
      <alignment horizontal="center"/>
    </xf>
    <xf numFmtId="166" fontId="19" fillId="7" borderId="10" xfId="0" applyNumberFormat="1" applyFont="1" applyFill="1" applyBorder="1" applyAlignment="1">
      <alignment horizontal="center"/>
    </xf>
    <xf numFmtId="166" fontId="25" fillId="7" borderId="32" xfId="0" applyNumberFormat="1" applyFont="1" applyFill="1" applyBorder="1" applyAlignment="1">
      <alignment horizontal="center"/>
    </xf>
    <xf numFmtId="164" fontId="19" fillId="7" borderId="33" xfId="0" applyFont="1" applyFill="1" applyBorder="1" applyAlignment="1">
      <alignment horizontal="center"/>
    </xf>
    <xf numFmtId="164" fontId="19" fillId="7" borderId="34" xfId="0" applyFont="1" applyFill="1" applyBorder="1" applyAlignment="1">
      <alignment horizontal="center"/>
    </xf>
    <xf numFmtId="168" fontId="0" fillId="7" borderId="12" xfId="0" applyNumberFormat="1" applyFont="1" applyFill="1" applyBorder="1" applyAlignment="1">
      <alignment horizontal="center"/>
    </xf>
    <xf numFmtId="166" fontId="19" fillId="7" borderId="12" xfId="0" applyNumberFormat="1" applyFont="1" applyFill="1" applyBorder="1" applyAlignment="1">
      <alignment horizontal="center"/>
    </xf>
    <xf numFmtId="166" fontId="25" fillId="7" borderId="35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19" fillId="7" borderId="16" xfId="0" applyNumberFormat="1" applyFont="1" applyFill="1" applyBorder="1" applyAlignment="1">
      <alignment horizontal="center"/>
    </xf>
    <xf numFmtId="168" fontId="25" fillId="7" borderId="36" xfId="0" applyNumberFormat="1" applyFont="1" applyFill="1" applyBorder="1" applyAlignment="1">
      <alignment horizontal="center"/>
    </xf>
    <xf numFmtId="164" fontId="19" fillId="6" borderId="37" xfId="0" applyFont="1" applyFill="1" applyBorder="1" applyAlignment="1">
      <alignment horizontal="center"/>
    </xf>
    <xf numFmtId="166" fontId="19" fillId="6" borderId="19" xfId="0" applyNumberFormat="1" applyFont="1" applyFill="1" applyBorder="1" applyAlignment="1">
      <alignment horizontal="center"/>
    </xf>
    <xf numFmtId="168" fontId="0" fillId="6" borderId="19" xfId="0" applyNumberFormat="1" applyFont="1" applyFill="1" applyBorder="1" applyAlignment="1">
      <alignment horizontal="center"/>
    </xf>
    <xf numFmtId="166" fontId="25" fillId="6" borderId="38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38" fillId="0" borderId="0" xfId="0" applyFont="1" applyFill="1" applyBorder="1" applyAlignment="1">
      <alignment horizontal="left"/>
    </xf>
    <xf numFmtId="164" fontId="41" fillId="0" borderId="0" xfId="0" applyFont="1" applyAlignment="1">
      <alignment/>
    </xf>
    <xf numFmtId="164" fontId="42" fillId="0" borderId="0" xfId="0" applyFont="1" applyFill="1" applyBorder="1" applyAlignment="1">
      <alignment horizontal="left"/>
    </xf>
    <xf numFmtId="166" fontId="43" fillId="0" borderId="0" xfId="0" applyNumberFormat="1" applyFont="1" applyFill="1" applyBorder="1" applyAlignment="1">
      <alignment horizontal="left"/>
    </xf>
    <xf numFmtId="166" fontId="44" fillId="0" borderId="0" xfId="0" applyNumberFormat="1" applyFont="1" applyFill="1" applyBorder="1" applyAlignment="1">
      <alignment horizontal="left"/>
    </xf>
    <xf numFmtId="164" fontId="25" fillId="0" borderId="0" xfId="0" applyFont="1" applyAlignment="1">
      <alignment horizontal="center" vertical="center" wrapText="1"/>
    </xf>
    <xf numFmtId="164" fontId="38" fillId="0" borderId="0" xfId="0" applyFont="1" applyAlignment="1">
      <alignment/>
    </xf>
    <xf numFmtId="164" fontId="40" fillId="0" borderId="0" xfId="0" applyFont="1" applyAlignment="1">
      <alignment horizontal="center" vertical="center"/>
    </xf>
    <xf numFmtId="164" fontId="27" fillId="0" borderId="0" xfId="0" applyFont="1" applyFill="1" applyBorder="1" applyAlignment="1">
      <alignment horizontal="left"/>
    </xf>
    <xf numFmtId="164" fontId="45" fillId="0" borderId="0" xfId="0" applyFont="1" applyAlignment="1">
      <alignment/>
    </xf>
    <xf numFmtId="164" fontId="46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0" fillId="0" borderId="0" xfId="0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3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3075"/>
          <c:w val="0.9035"/>
          <c:h val="0.91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Marzo!$B$9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Marzo!$F$4:$AJ$4</c:f>
              <c:numCache/>
            </c:numRef>
          </c:xVal>
          <c:yVal>
            <c:numRef>
              <c:f>Marzo!$F$9:$AJ$9</c:f>
              <c:numCache/>
            </c:numRef>
          </c:yVal>
          <c:smooth val="1"/>
        </c:ser>
        <c:ser>
          <c:idx val="1"/>
          <c:order val="1"/>
          <c:tx>
            <c:strRef>
              <c:f>Marzo!$B$10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Marzo!$F$4:$AJ$4</c:f>
              <c:numCache/>
            </c:numRef>
          </c:xVal>
          <c:yVal>
            <c:numRef>
              <c:f>Marzo!$F$10:$AJ$10</c:f>
              <c:numCache/>
            </c:numRef>
          </c:yVal>
          <c:smooth val="1"/>
        </c:ser>
        <c:ser>
          <c:idx val="2"/>
          <c:order val="2"/>
          <c:tx>
            <c:strRef>
              <c:f>Marzo!$B$15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Marzo!$F$4:$AJ$4</c:f>
              <c:numCache/>
            </c:numRef>
          </c:xVal>
          <c:yVal>
            <c:numRef>
              <c:f>Marzo!$F$15:$AJ$15</c:f>
              <c:numCache/>
            </c:numRef>
          </c:yVal>
          <c:smooth val="1"/>
        </c:ser>
        <c:ser>
          <c:idx val="3"/>
          <c:order val="3"/>
          <c:tx>
            <c:strRef>
              <c:f>Marzo!$B$11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Marzo!$F$4:$AJ$4</c:f>
              <c:numCache/>
            </c:numRef>
          </c:xVal>
          <c:yVal>
            <c:numRef>
              <c:f>Marzo!$F$11:$AJ$11</c:f>
              <c:numCache/>
            </c:numRef>
          </c:yVal>
          <c:smooth val="1"/>
        </c:ser>
        <c:ser>
          <c:idx val="4"/>
          <c:order val="4"/>
          <c:tx>
            <c:strRef>
              <c:f>Marzo!$B$12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Marzo!$F$4:$AJ$4</c:f>
              <c:numCache/>
            </c:numRef>
          </c:xVal>
          <c:yVal>
            <c:numRef>
              <c:f>Marzo!$F$12:$AJ$12</c:f>
              <c:numCache/>
            </c:numRef>
          </c:yVal>
          <c:smooth val="1"/>
        </c:ser>
        <c:axId val="32699096"/>
        <c:axId val="25856409"/>
      </c:scatterChart>
      <c:valAx>
        <c:axId val="3269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6409"/>
        <c:crossesAt val="0"/>
        <c:crossBetween val="midCat"/>
        <c:dispUnits/>
      </c:valAx>
      <c:valAx>
        <c:axId val="2585640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9096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7"/>
          <c:y val="0.92875"/>
          <c:w val="0.90225"/>
          <c:h val="0.043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30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2875"/>
          <c:w val="0.8917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Marzo!$B$7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Marzo!$F$4:$AJ$4</c:f>
              <c:numCache/>
            </c:numRef>
          </c:xVal>
          <c:yVal>
            <c:numRef>
              <c:f>Marzo!$F$7:$AJ$7</c:f>
              <c:numCache/>
            </c:numRef>
          </c:yVal>
          <c:smooth val="1"/>
        </c:ser>
        <c:ser>
          <c:idx val="1"/>
          <c:order val="1"/>
          <c:tx>
            <c:strRef>
              <c:f>Marzo!$B$8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Marzo!$F$4:$AJ$4</c:f>
              <c:numCache/>
            </c:numRef>
          </c:xVal>
          <c:yVal>
            <c:numRef>
              <c:f>Marzo!$F$8:$AJ$8</c:f>
              <c:numCache/>
            </c:numRef>
          </c:yVal>
          <c:smooth val="1"/>
        </c:ser>
        <c:ser>
          <c:idx val="2"/>
          <c:order val="2"/>
          <c:tx>
            <c:strRef>
              <c:f>Marzo!$B$14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Marzo!$F$4:$AJ$4</c:f>
              <c:numCache/>
            </c:numRef>
          </c:xVal>
          <c:yVal>
            <c:numRef>
              <c:f>Marzo!$F$14:$AJ$14</c:f>
              <c:numCache/>
            </c:numRef>
          </c:yVal>
          <c:smooth val="1"/>
        </c:ser>
        <c:ser>
          <c:idx val="3"/>
          <c:order val="3"/>
          <c:tx>
            <c:strRef>
              <c:f>Marzo!$B$9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Marzo!$F$4:$AJ$4</c:f>
              <c:numCache/>
            </c:numRef>
          </c:xVal>
          <c:yVal>
            <c:numRef>
              <c:f>Marzo!$F$9:$AJ$9</c:f>
              <c:numCache/>
            </c:numRef>
          </c:yVal>
          <c:smooth val="1"/>
        </c:ser>
        <c:ser>
          <c:idx val="4"/>
          <c:order val="4"/>
          <c:tx>
            <c:strRef>
              <c:f>Marzo!$B$6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Marzo!$F$4:$AJ$4</c:f>
              <c:numCache/>
            </c:numRef>
          </c:xVal>
          <c:yVal>
            <c:numRef>
              <c:f>Marzo!$F$6:$AJ$6</c:f>
              <c:numCache/>
            </c:numRef>
          </c:yVal>
          <c:smooth val="1"/>
        </c:ser>
        <c:ser>
          <c:idx val="5"/>
          <c:order val="5"/>
          <c:tx>
            <c:strRef>
              <c:f>Marzo!$B$13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Marzo!$F$4:$AJ$4</c:f>
              <c:numCache/>
            </c:numRef>
          </c:xVal>
          <c:yVal>
            <c:numRef>
              <c:f>Marzo!$F$13:$AJ$13</c:f>
              <c:numCache/>
            </c:numRef>
          </c:yVal>
          <c:smooth val="1"/>
        </c:ser>
        <c:axId val="31381090"/>
        <c:axId val="13994355"/>
      </c:scatterChart>
      <c:valAx>
        <c:axId val="3138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4355"/>
        <c:crossesAt val="0"/>
        <c:crossBetween val="midCat"/>
        <c:dispUnits/>
      </c:valAx>
      <c:valAx>
        <c:axId val="1399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109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1"/>
          <c:w val="0.14275"/>
          <c:h val="0.247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47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545"/>
          <c:w val="0.685"/>
          <c:h val="0.86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Marzo!$B$7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Marzo!$F$4:$AJ$4</c:f>
              <c:numCache/>
            </c:numRef>
          </c:xVal>
          <c:yVal>
            <c:numRef>
              <c:f>Marzo!$F$7:$AJ$7</c:f>
              <c:numCache/>
            </c:numRef>
          </c:yVal>
          <c:smooth val="1"/>
        </c:ser>
        <c:ser>
          <c:idx val="1"/>
          <c:order val="1"/>
          <c:tx>
            <c:strRef>
              <c:f>Marzo!$B$8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Marzo!$F$4:$AJ$4</c:f>
              <c:numCache/>
            </c:numRef>
          </c:xVal>
          <c:yVal>
            <c:numRef>
              <c:f>Marzo!$F$8:$AJ$8</c:f>
              <c:numCache/>
            </c:numRef>
          </c:yVal>
          <c:smooth val="1"/>
        </c:ser>
        <c:ser>
          <c:idx val="2"/>
          <c:order val="2"/>
          <c:tx>
            <c:strRef>
              <c:f>Marzo!$B$14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Marzo!$F$4:$AJ$4</c:f>
              <c:numCache/>
            </c:numRef>
          </c:xVal>
          <c:yVal>
            <c:numRef>
              <c:f>Marzo!$F$14:$AJ$14</c:f>
              <c:numCache/>
            </c:numRef>
          </c:yVal>
          <c:smooth val="1"/>
        </c:ser>
        <c:ser>
          <c:idx val="3"/>
          <c:order val="3"/>
          <c:tx>
            <c:strRef>
              <c:f>Marzo!$B$9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Marzo!$F$9:$AJ$9</c:f>
              <c:numCache/>
            </c:numRef>
          </c:yVal>
          <c:smooth val="1"/>
        </c:ser>
        <c:axId val="58840332"/>
        <c:axId val="59800941"/>
      </c:scatterChart>
      <c:valAx>
        <c:axId val="5884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0941"/>
        <c:crossesAt val="0"/>
        <c:crossBetween val="midCat"/>
        <c:dispUnits/>
      </c:valAx>
      <c:valAx>
        <c:axId val="5980094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4033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389"/>
          <c:w val="0.09775"/>
          <c:h val="0.119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48000"/>
        <a:ext cx="88106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9525</xdr:colOff>
      <xdr:row>16</xdr:row>
      <xdr:rowOff>28575</xdr:rowOff>
    </xdr:from>
    <xdr:to>
      <xdr:col>46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2849225" y="3076575"/>
        <a:ext cx="5886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103</xdr:row>
      <xdr:rowOff>161925</xdr:rowOff>
    </xdr:from>
    <xdr:to>
      <xdr:col>13</xdr:col>
      <xdr:colOff>0</xdr:colOff>
      <xdr:row>145</xdr:row>
      <xdr:rowOff>66675</xdr:rowOff>
    </xdr:to>
    <xdr:graphicFrame>
      <xdr:nvGraphicFramePr>
        <xdr:cNvPr id="1" name="Chart 1"/>
        <xdr:cNvGraphicFramePr/>
      </xdr:nvGraphicFramePr>
      <xdr:xfrm>
        <a:off x="2924175" y="17040225"/>
        <a:ext cx="31146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24</xdr:row>
      <xdr:rowOff>114300</xdr:rowOff>
    </xdr:from>
    <xdr:to>
      <xdr:col>9</xdr:col>
      <xdr:colOff>390525</xdr:colOff>
      <xdr:row>29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4495800"/>
          <a:ext cx="14763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8</xdr:row>
      <xdr:rowOff>76200</xdr:rowOff>
    </xdr:from>
    <xdr:to>
      <xdr:col>14</xdr:col>
      <xdr:colOff>733425</xdr:colOff>
      <xdr:row>28</xdr:row>
      <xdr:rowOff>57150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145732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workbookViewId="0" topLeftCell="A1">
      <pane xSplit="2" ySplit="4" topLeftCell="V5" activePane="bottomRight" state="frozen"/>
      <selection pane="topLeft" activeCell="A1" sqref="A1"/>
      <selection pane="topRight" activeCell="V1" sqref="V1"/>
      <selection pane="bottomLeft" activeCell="A5" sqref="A5"/>
      <selection pane="bottomRight" activeCell="AJ9" sqref="AJ9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4.8515625" style="0" customWidth="1"/>
    <col min="38" max="38" width="9.421875" style="0" customWidth="1"/>
    <col min="39" max="39" width="8.140625" style="0" customWidth="1"/>
    <col min="40" max="41" width="4.8515625" style="0" customWidth="1"/>
    <col min="42" max="42" width="7.8515625" style="0" customWidth="1"/>
    <col min="43" max="43" width="9.140625" style="0" customWidth="1"/>
    <col min="44" max="44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10"/>
      <c r="F5" s="11">
        <v>5.51</v>
      </c>
      <c r="G5" s="11">
        <v>5.48</v>
      </c>
      <c r="H5" s="11">
        <v>5.48</v>
      </c>
      <c r="I5" s="11">
        <v>5.57</v>
      </c>
      <c r="J5" s="11">
        <v>5.61</v>
      </c>
      <c r="K5" s="12">
        <v>5.62</v>
      </c>
      <c r="L5" s="12">
        <v>5.62</v>
      </c>
      <c r="M5" s="11">
        <v>5.65</v>
      </c>
      <c r="N5" s="11">
        <v>5.65</v>
      </c>
      <c r="O5" s="12">
        <v>5.62</v>
      </c>
      <c r="P5" s="11"/>
      <c r="Q5" s="11">
        <v>5.62</v>
      </c>
      <c r="R5" s="11">
        <v>5.59</v>
      </c>
      <c r="S5" s="11">
        <v>5.56</v>
      </c>
      <c r="T5" s="11">
        <v>5.55</v>
      </c>
      <c r="U5" s="11">
        <v>5.53</v>
      </c>
      <c r="V5" s="11"/>
      <c r="W5" s="11"/>
      <c r="X5" s="11"/>
      <c r="Y5" s="11"/>
      <c r="Z5" s="12">
        <v>5.42</v>
      </c>
      <c r="AA5" s="11">
        <v>5.42</v>
      </c>
      <c r="AB5" s="11">
        <v>5.34</v>
      </c>
      <c r="AC5" s="11">
        <v>5.26</v>
      </c>
      <c r="AD5" s="11">
        <v>5.23</v>
      </c>
      <c r="AE5" s="11">
        <v>5.18</v>
      </c>
      <c r="AF5" s="12">
        <v>5.16</v>
      </c>
      <c r="AG5" s="12">
        <v>5.16</v>
      </c>
      <c r="AH5" s="12">
        <v>5.16</v>
      </c>
      <c r="AI5" s="11">
        <v>5.13</v>
      </c>
      <c r="AJ5" s="11">
        <v>5.16</v>
      </c>
      <c r="AL5" s="13">
        <f>MIN(F5:AJ5)</f>
        <v>5.13</v>
      </c>
      <c r="AM5" s="13">
        <f>AVERAGE(F5:AJ5)</f>
        <v>5.433846153846153</v>
      </c>
      <c r="AN5" s="13">
        <f>MAX(H5:AJ5)</f>
        <v>5.65</v>
      </c>
    </row>
    <row r="6" spans="2:40" ht="15" customHeight="1">
      <c r="B6" s="14" t="s">
        <v>10</v>
      </c>
      <c r="C6" s="15">
        <v>3.5</v>
      </c>
      <c r="D6" s="10"/>
      <c r="E6" s="10"/>
      <c r="F6" s="11">
        <v>5.59</v>
      </c>
      <c r="G6" s="11">
        <v>5.57</v>
      </c>
      <c r="H6" s="11">
        <v>5.46</v>
      </c>
      <c r="I6" s="11">
        <v>5.62</v>
      </c>
      <c r="J6" s="11">
        <v>5.68</v>
      </c>
      <c r="K6" s="11">
        <v>5.66</v>
      </c>
      <c r="L6" s="11">
        <v>5.67</v>
      </c>
      <c r="M6" s="11">
        <v>5.61</v>
      </c>
      <c r="N6" s="11">
        <v>5.59</v>
      </c>
      <c r="O6" s="11">
        <v>5.62</v>
      </c>
      <c r="P6" s="11">
        <v>5.6</v>
      </c>
      <c r="Q6" s="11">
        <v>5.6</v>
      </c>
      <c r="R6" s="11">
        <v>4.97</v>
      </c>
      <c r="S6" s="11">
        <v>4.99</v>
      </c>
      <c r="T6" s="11">
        <v>5.08</v>
      </c>
      <c r="U6" s="11">
        <v>5.13</v>
      </c>
      <c r="V6" s="11">
        <v>5.07</v>
      </c>
      <c r="W6" s="11">
        <v>5.07</v>
      </c>
      <c r="X6" s="11">
        <v>5.07</v>
      </c>
      <c r="Y6" s="11">
        <v>5.07</v>
      </c>
      <c r="Z6" s="11">
        <v>5.15</v>
      </c>
      <c r="AA6" s="11">
        <v>5.29</v>
      </c>
      <c r="AB6" s="11">
        <v>5.34</v>
      </c>
      <c r="AC6" s="11">
        <v>5.32</v>
      </c>
      <c r="AD6" s="11">
        <v>5.3</v>
      </c>
      <c r="AE6" s="11">
        <v>5.31</v>
      </c>
      <c r="AF6" s="11">
        <v>5.37</v>
      </c>
      <c r="AG6" s="11">
        <v>5.35</v>
      </c>
      <c r="AH6" s="11">
        <v>5.28</v>
      </c>
      <c r="AI6" s="11">
        <v>5.16</v>
      </c>
      <c r="AJ6" s="11">
        <v>5.13</v>
      </c>
      <c r="AL6" s="1"/>
      <c r="AM6" s="13"/>
      <c r="AN6" s="1"/>
    </row>
    <row r="7" spans="2:40" ht="15" customHeight="1">
      <c r="B7" s="14" t="s">
        <v>11</v>
      </c>
      <c r="C7" s="15">
        <v>9</v>
      </c>
      <c r="D7" s="10"/>
      <c r="E7" s="10"/>
      <c r="F7" s="16"/>
      <c r="G7" s="17">
        <v>8.95</v>
      </c>
      <c r="H7" s="18">
        <v>8.93</v>
      </c>
      <c r="I7" s="11">
        <v>9.13</v>
      </c>
      <c r="J7" s="19">
        <v>9.27</v>
      </c>
      <c r="K7" s="11">
        <v>9.29</v>
      </c>
      <c r="L7" s="11">
        <v>9.32</v>
      </c>
      <c r="M7" s="11">
        <v>9.33</v>
      </c>
      <c r="N7" s="11">
        <v>9.32</v>
      </c>
      <c r="O7" s="11">
        <v>9.31</v>
      </c>
      <c r="P7" s="11">
        <v>9.3</v>
      </c>
      <c r="Q7" s="11">
        <v>9.28</v>
      </c>
      <c r="R7" s="11">
        <v>9.24</v>
      </c>
      <c r="S7" s="11">
        <v>9.21</v>
      </c>
      <c r="T7" s="11">
        <v>9.18</v>
      </c>
      <c r="U7" s="11">
        <v>9.15</v>
      </c>
      <c r="V7" s="11">
        <v>9.15</v>
      </c>
      <c r="W7" s="11">
        <v>9.14</v>
      </c>
      <c r="X7" s="11">
        <v>9.11</v>
      </c>
      <c r="Y7" s="11">
        <v>9.1</v>
      </c>
      <c r="Z7" s="20">
        <v>8.97</v>
      </c>
      <c r="AA7" s="12">
        <v>8.96</v>
      </c>
      <c r="AB7" s="20">
        <v>8.95</v>
      </c>
      <c r="AC7" s="20">
        <v>8.94</v>
      </c>
      <c r="AD7" s="20">
        <v>8.89</v>
      </c>
      <c r="AE7" s="17">
        <v>8.84</v>
      </c>
      <c r="AF7" s="17">
        <v>8.82</v>
      </c>
      <c r="AG7" s="17">
        <v>8.82</v>
      </c>
      <c r="AH7" s="17">
        <v>8.82</v>
      </c>
      <c r="AI7" s="17">
        <v>8.82</v>
      </c>
      <c r="AJ7" s="17">
        <v>8.82</v>
      </c>
      <c r="AL7" s="13">
        <f aca="true" t="shared" si="0" ref="AL7:AL11">MIN(F7:AJ7)</f>
        <v>8.82</v>
      </c>
      <c r="AM7" s="13">
        <f aca="true" t="shared" si="1" ref="AM7:AM11">AVERAGE(F7:AJ7)</f>
        <v>9.078666666666667</v>
      </c>
      <c r="AN7" s="13">
        <f aca="true" t="shared" si="2" ref="AN7:AN12">MAX(H7:AJ7)</f>
        <v>9.33</v>
      </c>
    </row>
    <row r="8" spans="2:40" ht="14.25" customHeight="1">
      <c r="B8" s="14" t="s">
        <v>12</v>
      </c>
      <c r="C8" s="15">
        <v>4.5</v>
      </c>
      <c r="D8" s="10"/>
      <c r="E8" s="10"/>
      <c r="F8" s="19"/>
      <c r="G8" s="21"/>
      <c r="H8" s="21">
        <v>5.06</v>
      </c>
      <c r="I8" s="19">
        <v>5.36</v>
      </c>
      <c r="J8" s="12">
        <v>5.36</v>
      </c>
      <c r="K8" s="19">
        <v>5.15</v>
      </c>
      <c r="L8" s="19">
        <v>5.4</v>
      </c>
      <c r="M8" s="19">
        <v>5.45</v>
      </c>
      <c r="N8" s="12">
        <v>5.43</v>
      </c>
      <c r="O8" s="12">
        <v>5.41</v>
      </c>
      <c r="P8" s="19"/>
      <c r="Q8" s="19"/>
      <c r="R8" s="19">
        <v>5.41</v>
      </c>
      <c r="S8" s="12">
        <v>5.41</v>
      </c>
      <c r="T8" s="12"/>
      <c r="U8" s="19"/>
      <c r="V8" s="19">
        <v>5.29</v>
      </c>
      <c r="W8" s="12">
        <v>5.24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L8" s="13">
        <f t="shared" si="0"/>
        <v>5.06</v>
      </c>
      <c r="AM8" s="13">
        <f t="shared" si="1"/>
        <v>5.3308333333333335</v>
      </c>
      <c r="AN8" s="13">
        <f t="shared" si="2"/>
        <v>5.45</v>
      </c>
    </row>
    <row r="9" spans="2:44" ht="15" customHeight="1">
      <c r="B9" s="14" t="s">
        <v>13</v>
      </c>
      <c r="C9" s="15">
        <v>4.7</v>
      </c>
      <c r="D9" s="22">
        <v>5.3</v>
      </c>
      <c r="E9" s="23">
        <v>5.7</v>
      </c>
      <c r="F9" s="11">
        <v>5.62</v>
      </c>
      <c r="G9" s="11">
        <v>5.77</v>
      </c>
      <c r="H9" s="11">
        <v>5.74</v>
      </c>
      <c r="I9" s="11">
        <v>5.94</v>
      </c>
      <c r="J9" s="11">
        <v>6.14</v>
      </c>
      <c r="K9" s="11">
        <v>6.27</v>
      </c>
      <c r="L9" s="11">
        <v>6.18</v>
      </c>
      <c r="M9" s="11">
        <v>6.04</v>
      </c>
      <c r="N9" s="11">
        <v>5.92</v>
      </c>
      <c r="O9" s="11">
        <v>5.86</v>
      </c>
      <c r="P9" s="11">
        <v>5.83</v>
      </c>
      <c r="Q9" s="11">
        <v>5.8</v>
      </c>
      <c r="R9" s="11">
        <v>5.77</v>
      </c>
      <c r="S9" s="11">
        <v>5.74</v>
      </c>
      <c r="T9" s="11">
        <v>5.69</v>
      </c>
      <c r="U9" s="11">
        <v>5.63</v>
      </c>
      <c r="V9" s="11">
        <v>5.55</v>
      </c>
      <c r="W9" s="11">
        <v>5.47</v>
      </c>
      <c r="X9" s="11">
        <v>5.39</v>
      </c>
      <c r="Y9" s="11">
        <v>5.35</v>
      </c>
      <c r="Z9" s="11">
        <v>5.31</v>
      </c>
      <c r="AA9" s="11">
        <v>5.3</v>
      </c>
      <c r="AB9" s="11">
        <v>5.29</v>
      </c>
      <c r="AC9" s="11">
        <v>5.21</v>
      </c>
      <c r="AD9" s="11">
        <v>5.14</v>
      </c>
      <c r="AE9" s="11">
        <v>5.09</v>
      </c>
      <c r="AF9" s="11">
        <v>5.04</v>
      </c>
      <c r="AG9" s="24">
        <v>4.96</v>
      </c>
      <c r="AH9" s="24">
        <v>4.91</v>
      </c>
      <c r="AI9" s="24">
        <v>4.84</v>
      </c>
      <c r="AJ9" s="24">
        <v>4.79</v>
      </c>
      <c r="AL9" s="13">
        <f t="shared" si="0"/>
        <v>4.79</v>
      </c>
      <c r="AM9" s="13">
        <f t="shared" si="1"/>
        <v>5.534838709677418</v>
      </c>
      <c r="AN9" s="13">
        <f t="shared" si="2"/>
        <v>6.27</v>
      </c>
      <c r="AP9">
        <v>-0.19</v>
      </c>
      <c r="AR9">
        <v>7.89</v>
      </c>
    </row>
    <row r="10" spans="2:44" ht="15" customHeight="1">
      <c r="B10" s="25" t="s">
        <v>14</v>
      </c>
      <c r="C10" s="26">
        <v>4.7</v>
      </c>
      <c r="D10" s="27"/>
      <c r="E10" s="27"/>
      <c r="F10" s="28">
        <v>4.14</v>
      </c>
      <c r="G10" s="28">
        <v>4.22</v>
      </c>
      <c r="H10" s="28">
        <v>4.26</v>
      </c>
      <c r="I10" s="28">
        <v>4.48</v>
      </c>
      <c r="J10" s="28">
        <v>4.59</v>
      </c>
      <c r="K10" s="28">
        <v>4.64</v>
      </c>
      <c r="L10" s="28">
        <v>4.65</v>
      </c>
      <c r="M10" s="28">
        <v>4.61</v>
      </c>
      <c r="N10" s="28">
        <v>4.56</v>
      </c>
      <c r="O10" s="28">
        <v>4.52</v>
      </c>
      <c r="P10" s="28">
        <v>4.49</v>
      </c>
      <c r="Q10" s="28">
        <v>4.47</v>
      </c>
      <c r="R10" s="28">
        <v>4.45</v>
      </c>
      <c r="S10" s="28">
        <v>4.43</v>
      </c>
      <c r="T10" s="28">
        <v>4.41</v>
      </c>
      <c r="U10" s="28">
        <v>4.38</v>
      </c>
      <c r="V10" s="28">
        <v>4.35</v>
      </c>
      <c r="W10" s="28">
        <v>4.31</v>
      </c>
      <c r="X10" s="28">
        <v>4.27</v>
      </c>
      <c r="Y10" s="28">
        <v>4.23</v>
      </c>
      <c r="Z10" s="28">
        <v>4.23</v>
      </c>
      <c r="AA10" s="28">
        <v>4.2</v>
      </c>
      <c r="AB10" s="28">
        <v>4.14</v>
      </c>
      <c r="AC10" s="28">
        <v>4.11</v>
      </c>
      <c r="AD10" s="28">
        <v>4.08</v>
      </c>
      <c r="AE10" s="28">
        <v>4.06</v>
      </c>
      <c r="AF10" s="28">
        <v>4.03</v>
      </c>
      <c r="AG10" s="28">
        <v>4</v>
      </c>
      <c r="AH10" s="28">
        <v>3.93</v>
      </c>
      <c r="AI10" s="28">
        <v>3.95</v>
      </c>
      <c r="AJ10" s="28">
        <v>3.91</v>
      </c>
      <c r="AL10" s="13">
        <f t="shared" si="0"/>
        <v>3.91</v>
      </c>
      <c r="AM10" s="13">
        <f t="shared" si="1"/>
        <v>4.293548387096774</v>
      </c>
      <c r="AN10" s="13">
        <f t="shared" si="2"/>
        <v>4.65</v>
      </c>
      <c r="AP10">
        <v>0.56</v>
      </c>
      <c r="AQ10">
        <v>3.96</v>
      </c>
      <c r="AR10">
        <v>7.31</v>
      </c>
    </row>
    <row r="11" spans="2:40" ht="15" customHeight="1">
      <c r="B11" s="29" t="s">
        <v>15</v>
      </c>
      <c r="C11" s="27"/>
      <c r="D11" s="27"/>
      <c r="E11" s="27"/>
      <c r="F11" s="30">
        <v>6.24</v>
      </c>
      <c r="G11" s="30">
        <v>6.29</v>
      </c>
      <c r="H11" s="30">
        <v>6.33</v>
      </c>
      <c r="I11" s="30">
        <v>6.43</v>
      </c>
      <c r="J11" s="30">
        <v>6.46</v>
      </c>
      <c r="K11" s="30">
        <v>6.48</v>
      </c>
      <c r="L11" s="30">
        <v>6.48</v>
      </c>
      <c r="M11" s="30">
        <v>6.48</v>
      </c>
      <c r="N11" s="30">
        <v>6.48</v>
      </c>
      <c r="O11" s="31">
        <v>6.48</v>
      </c>
      <c r="P11" s="30">
        <v>6.46</v>
      </c>
      <c r="Q11" s="30">
        <v>6.45</v>
      </c>
      <c r="R11" s="30">
        <v>6.44</v>
      </c>
      <c r="S11" s="30">
        <v>6.42</v>
      </c>
      <c r="T11" s="30">
        <v>6.41</v>
      </c>
      <c r="U11" s="30">
        <v>6.39</v>
      </c>
      <c r="V11" s="30">
        <v>6.37</v>
      </c>
      <c r="W11" s="30">
        <v>6.36</v>
      </c>
      <c r="X11" s="30">
        <v>6.34</v>
      </c>
      <c r="Y11" s="30">
        <v>6.33</v>
      </c>
      <c r="Z11" s="30">
        <v>6.33</v>
      </c>
      <c r="AA11" s="30">
        <v>6.31</v>
      </c>
      <c r="AB11" s="30">
        <v>6.29</v>
      </c>
      <c r="AC11" s="30">
        <v>6.28</v>
      </c>
      <c r="AD11" s="30">
        <v>6.27</v>
      </c>
      <c r="AE11" s="30">
        <v>6.26</v>
      </c>
      <c r="AF11" s="30">
        <v>6.25</v>
      </c>
      <c r="AG11" s="30">
        <v>6.24</v>
      </c>
      <c r="AH11" s="30">
        <v>6.23</v>
      </c>
      <c r="AI11" s="30">
        <v>6.22</v>
      </c>
      <c r="AJ11" s="30">
        <v>6.2</v>
      </c>
      <c r="AL11" s="13">
        <f t="shared" si="0"/>
        <v>6.2</v>
      </c>
      <c r="AM11" s="13">
        <f t="shared" si="1"/>
        <v>6.354838709677419</v>
      </c>
      <c r="AN11" s="13">
        <f t="shared" si="2"/>
        <v>6.48</v>
      </c>
    </row>
    <row r="12" spans="2:40" ht="15" customHeight="1">
      <c r="B12" s="32" t="s">
        <v>16</v>
      </c>
      <c r="C12" s="10"/>
      <c r="D12" s="10"/>
      <c r="E12" s="10"/>
      <c r="F12" s="33">
        <v>2.46</v>
      </c>
      <c r="G12" s="33">
        <v>2.63</v>
      </c>
      <c r="H12" s="33">
        <v>2.76</v>
      </c>
      <c r="I12" s="33">
        <v>2.99</v>
      </c>
      <c r="J12" s="33">
        <v>3.17</v>
      </c>
      <c r="K12" s="33">
        <v>3.19</v>
      </c>
      <c r="L12" s="33">
        <v>3.18</v>
      </c>
      <c r="M12" s="33">
        <v>3.15</v>
      </c>
      <c r="N12" s="33">
        <v>3.11</v>
      </c>
      <c r="O12" s="33">
        <v>3.05</v>
      </c>
      <c r="P12" s="33">
        <v>2.98</v>
      </c>
      <c r="Q12" s="33">
        <v>2.94</v>
      </c>
      <c r="R12" s="33">
        <v>2.83</v>
      </c>
      <c r="S12" s="33">
        <v>2.73</v>
      </c>
      <c r="T12" s="33">
        <v>2.71</v>
      </c>
      <c r="U12" s="33">
        <v>2.64</v>
      </c>
      <c r="V12" s="33"/>
      <c r="W12" s="33">
        <v>2.56</v>
      </c>
      <c r="X12" s="33">
        <v>2.54</v>
      </c>
      <c r="Y12" s="33">
        <v>2.51</v>
      </c>
      <c r="Z12" s="33">
        <v>2.52</v>
      </c>
      <c r="AA12" s="33">
        <v>2.52</v>
      </c>
      <c r="AB12" s="33">
        <v>2.49</v>
      </c>
      <c r="AC12" s="34">
        <v>2.47</v>
      </c>
      <c r="AD12" s="33">
        <v>2.48</v>
      </c>
      <c r="AE12" s="33">
        <v>2.47</v>
      </c>
      <c r="AF12" s="33">
        <v>2.47</v>
      </c>
      <c r="AG12" s="33">
        <v>2.42</v>
      </c>
      <c r="AH12" s="33">
        <v>2.35</v>
      </c>
      <c r="AI12" s="33">
        <v>2.24</v>
      </c>
      <c r="AJ12" s="33">
        <v>2.09</v>
      </c>
      <c r="AL12" s="13"/>
      <c r="AM12" s="13"/>
      <c r="AN12" s="13">
        <f t="shared" si="2"/>
        <v>3.19</v>
      </c>
    </row>
    <row r="13" spans="2:40" ht="15" customHeight="1">
      <c r="B13" s="35" t="s">
        <v>17</v>
      </c>
      <c r="C13" s="36"/>
      <c r="D13" s="36"/>
      <c r="E13" s="36"/>
      <c r="F13" s="37">
        <v>1.77</v>
      </c>
      <c r="G13" s="37">
        <v>1.75</v>
      </c>
      <c r="H13" s="37">
        <v>1.79</v>
      </c>
      <c r="I13" s="37">
        <v>3.44</v>
      </c>
      <c r="J13" s="37">
        <v>2.9</v>
      </c>
      <c r="K13" s="37">
        <v>2.86</v>
      </c>
      <c r="L13" s="37">
        <v>3.17</v>
      </c>
      <c r="M13" s="37">
        <v>3.88</v>
      </c>
      <c r="N13" s="37">
        <v>4.05</v>
      </c>
      <c r="O13" s="38">
        <v>3.9</v>
      </c>
      <c r="P13" s="37">
        <v>3.8</v>
      </c>
      <c r="Q13" s="37">
        <v>3.67</v>
      </c>
      <c r="R13" s="37">
        <v>3.56</v>
      </c>
      <c r="S13" s="37">
        <v>3.45</v>
      </c>
      <c r="T13" s="37">
        <v>3.36</v>
      </c>
      <c r="U13" s="37">
        <v>3.26</v>
      </c>
      <c r="V13" s="37">
        <v>3.16</v>
      </c>
      <c r="W13" s="37">
        <v>3.04</v>
      </c>
      <c r="X13" s="37">
        <v>2.91</v>
      </c>
      <c r="Y13" s="37">
        <v>2.76</v>
      </c>
      <c r="Z13" s="37">
        <v>2.55</v>
      </c>
      <c r="AA13" s="37">
        <v>2.31</v>
      </c>
      <c r="AB13" s="37">
        <v>1.88</v>
      </c>
      <c r="AC13" s="37">
        <v>1.79</v>
      </c>
      <c r="AD13" s="37">
        <v>1.76</v>
      </c>
      <c r="AE13" s="37">
        <v>1.74</v>
      </c>
      <c r="AF13" s="37">
        <v>1.72</v>
      </c>
      <c r="AG13" s="37">
        <v>1.7</v>
      </c>
      <c r="AH13" s="37">
        <v>1.69</v>
      </c>
      <c r="AI13" s="37">
        <v>1.67</v>
      </c>
      <c r="AJ13" s="37">
        <v>1.66</v>
      </c>
      <c r="AL13" s="13"/>
      <c r="AM13" s="13"/>
      <c r="AN13" s="13"/>
    </row>
    <row r="14" spans="2:40" s="39" customFormat="1" ht="15" customHeight="1">
      <c r="B14" s="40" t="s">
        <v>18</v>
      </c>
      <c r="C14" s="27">
        <v>4</v>
      </c>
      <c r="D14" s="27"/>
      <c r="E14" s="27"/>
      <c r="F14" s="41">
        <v>1.94</v>
      </c>
      <c r="G14" s="42">
        <v>2.36</v>
      </c>
      <c r="H14" s="42">
        <v>2.38</v>
      </c>
      <c r="I14" s="42">
        <v>2.94</v>
      </c>
      <c r="J14" s="42">
        <v>2.9</v>
      </c>
      <c r="K14" s="42">
        <v>3.26</v>
      </c>
      <c r="L14" s="42">
        <v>3.32</v>
      </c>
      <c r="M14" s="42">
        <v>3.29</v>
      </c>
      <c r="N14" s="42">
        <v>3.3</v>
      </c>
      <c r="O14" s="42">
        <v>3.33</v>
      </c>
      <c r="P14" s="42">
        <v>3.29</v>
      </c>
      <c r="Q14" s="42">
        <v>3.17</v>
      </c>
      <c r="R14" s="42">
        <v>3.04</v>
      </c>
      <c r="S14" s="42">
        <v>2.93</v>
      </c>
      <c r="T14" s="42">
        <v>2.82</v>
      </c>
      <c r="U14" s="42">
        <v>2.7</v>
      </c>
      <c r="V14" s="42">
        <v>2.58</v>
      </c>
      <c r="W14" s="42">
        <v>2.45</v>
      </c>
      <c r="X14" s="42">
        <v>2.31</v>
      </c>
      <c r="Y14" s="42">
        <v>2.18</v>
      </c>
      <c r="Z14" s="42">
        <v>2.08</v>
      </c>
      <c r="AA14" s="42">
        <v>1.95</v>
      </c>
      <c r="AB14" s="42">
        <v>1.82</v>
      </c>
      <c r="AC14" s="42">
        <v>1.7</v>
      </c>
      <c r="AD14" s="42">
        <v>1.58</v>
      </c>
      <c r="AE14" s="42">
        <v>1.42</v>
      </c>
      <c r="AF14" s="42">
        <v>1.25</v>
      </c>
      <c r="AG14" s="42">
        <v>1.17</v>
      </c>
      <c r="AH14" s="42">
        <v>1.13</v>
      </c>
      <c r="AI14" s="42">
        <v>1.09</v>
      </c>
      <c r="AJ14" s="42">
        <v>1.06</v>
      </c>
      <c r="AL14" s="13">
        <f aca="true" t="shared" si="3" ref="AL14:AL15">MIN(F14:AJ14)</f>
        <v>1.06</v>
      </c>
      <c r="AM14" s="13">
        <f aca="true" t="shared" si="4" ref="AM14:AM15">AVERAGE(F14:AJ14)</f>
        <v>2.346451612903226</v>
      </c>
      <c r="AN14" s="13">
        <f aca="true" t="shared" si="5" ref="AN14:AN15">MAX(H14:AJ14)</f>
        <v>3.33</v>
      </c>
    </row>
    <row r="15" spans="2:44" ht="15" customHeight="1">
      <c r="B15" s="43" t="s">
        <v>19</v>
      </c>
      <c r="C15" s="44">
        <v>4.7</v>
      </c>
      <c r="D15" s="45">
        <v>5.3</v>
      </c>
      <c r="E15" s="46">
        <v>5.7</v>
      </c>
      <c r="F15" s="47">
        <v>3.84</v>
      </c>
      <c r="G15" s="47">
        <v>3.84</v>
      </c>
      <c r="H15" s="47">
        <v>3.82</v>
      </c>
      <c r="I15" s="47">
        <v>3.93</v>
      </c>
      <c r="J15" s="47">
        <v>4.05</v>
      </c>
      <c r="K15" s="47">
        <v>4.1</v>
      </c>
      <c r="L15" s="47">
        <v>4.25</v>
      </c>
      <c r="M15" s="47">
        <v>4.26</v>
      </c>
      <c r="N15" s="47">
        <v>4.25</v>
      </c>
      <c r="O15" s="47">
        <v>4.2</v>
      </c>
      <c r="P15" s="47">
        <v>4.17</v>
      </c>
      <c r="Q15" s="47">
        <v>4.16</v>
      </c>
      <c r="R15" s="47">
        <v>4.16</v>
      </c>
      <c r="S15" s="47">
        <v>4.15</v>
      </c>
      <c r="T15" s="47">
        <v>4.1</v>
      </c>
      <c r="U15" s="47">
        <v>4.1</v>
      </c>
      <c r="V15" s="47">
        <v>4.1</v>
      </c>
      <c r="W15" s="47">
        <v>4.04</v>
      </c>
      <c r="X15" s="47">
        <v>4.01</v>
      </c>
      <c r="Y15" s="47">
        <v>4</v>
      </c>
      <c r="Z15" s="47">
        <v>4</v>
      </c>
      <c r="AA15" s="47">
        <v>3.97</v>
      </c>
      <c r="AB15" s="47">
        <v>3.93</v>
      </c>
      <c r="AC15" s="47">
        <v>3.91</v>
      </c>
      <c r="AD15" s="47">
        <v>3.91</v>
      </c>
      <c r="AE15" s="47">
        <v>3.86</v>
      </c>
      <c r="AF15" s="47">
        <v>3.84</v>
      </c>
      <c r="AG15" s="47">
        <v>3.82</v>
      </c>
      <c r="AH15" s="47">
        <v>3.81</v>
      </c>
      <c r="AI15" s="47">
        <v>3.8</v>
      </c>
      <c r="AJ15" s="47">
        <v>3.74</v>
      </c>
      <c r="AL15" s="13">
        <f t="shared" si="3"/>
        <v>3.74</v>
      </c>
      <c r="AM15" s="13">
        <f t="shared" si="4"/>
        <v>4.0038709677419355</v>
      </c>
      <c r="AN15" s="13">
        <f t="shared" si="5"/>
        <v>4.26</v>
      </c>
      <c r="AP15">
        <v>1.53</v>
      </c>
      <c r="AQ15">
        <v>3.95</v>
      </c>
      <c r="AR15">
        <v>7.43</v>
      </c>
    </row>
    <row r="16" ht="15" customHeight="1"/>
    <row r="17" spans="37:38" ht="15" customHeight="1">
      <c r="AK17" s="48"/>
      <c r="AL17" s="48"/>
    </row>
    <row r="18" spans="2:3" ht="15" customHeight="1">
      <c r="B18" s="49" t="s">
        <v>20</v>
      </c>
      <c r="C18" s="50" t="s">
        <v>21</v>
      </c>
    </row>
    <row r="19" spans="2:3" ht="17.25">
      <c r="B19" s="49" t="s">
        <v>22</v>
      </c>
      <c r="C19" s="51" t="s">
        <v>21</v>
      </c>
    </row>
    <row r="20" spans="2:37" ht="17.25">
      <c r="B20" s="49" t="s">
        <v>23</v>
      </c>
      <c r="C20" s="52" t="s">
        <v>21</v>
      </c>
      <c r="Q20" s="53"/>
      <c r="AK20" s="48"/>
    </row>
    <row r="21" spans="2:37" ht="17.25">
      <c r="B21" s="49" t="s">
        <v>24</v>
      </c>
      <c r="C21" s="54" t="s">
        <v>21</v>
      </c>
      <c r="AK21" s="48"/>
    </row>
    <row r="22" spans="1:37" ht="18.75">
      <c r="A22" s="55"/>
      <c r="B22" s="49" t="s">
        <v>25</v>
      </c>
      <c r="C22" s="56" t="s">
        <v>21</v>
      </c>
      <c r="AK22" s="48"/>
    </row>
    <row r="23" spans="2:37" ht="16.5">
      <c r="B23" s="49" t="s">
        <v>26</v>
      </c>
      <c r="C23" s="57" t="s">
        <v>21</v>
      </c>
      <c r="AK23" s="48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5.4218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7109375" style="0" customWidth="1"/>
    <col min="11" max="11" width="6.7109375" style="0" customWidth="1"/>
    <col min="12" max="12" width="4.57421875" style="39" customWidth="1"/>
    <col min="13" max="13" width="4.57421875" style="0" customWidth="1"/>
    <col min="16" max="16" width="1.7109375" style="0" customWidth="1"/>
  </cols>
  <sheetData>
    <row r="2" spans="4:16" ht="19.5" customHeight="1">
      <c r="D2" s="58" t="s">
        <v>27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4:16" ht="12.75">
      <c r="D3" s="58" t="s">
        <v>28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4:16" ht="12.75">
      <c r="D4" s="58" t="s">
        <v>29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4:16" ht="12.75">
      <c r="D5" s="59" t="s">
        <v>30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4:12" ht="12.75">
      <c r="D6" s="60"/>
      <c r="E6" s="60"/>
      <c r="F6" s="60"/>
      <c r="G6" s="60"/>
      <c r="H6" s="60"/>
      <c r="I6" s="60"/>
      <c r="J6" s="60"/>
      <c r="K6" s="60"/>
      <c r="L6" s="61"/>
    </row>
    <row r="7" spans="4:16" ht="12.75">
      <c r="D7" s="58" t="s">
        <v>31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4:12" ht="12.75">
      <c r="D8" s="5"/>
      <c r="E8" s="5"/>
      <c r="F8" s="5"/>
      <c r="G8" s="5"/>
      <c r="H8" s="5"/>
      <c r="I8" s="5"/>
      <c r="J8" s="5"/>
      <c r="K8" s="5"/>
      <c r="L8" s="62"/>
    </row>
    <row r="9" spans="4:12" ht="13.5">
      <c r="D9" s="63"/>
      <c r="E9" s="64" t="s">
        <v>32</v>
      </c>
      <c r="F9" s="65"/>
      <c r="G9" s="66"/>
      <c r="H9" s="66"/>
      <c r="I9" s="66" t="s">
        <v>33</v>
      </c>
      <c r="J9" s="63"/>
      <c r="K9" s="63"/>
      <c r="L9" s="67"/>
    </row>
    <row r="10" spans="4:12" ht="14.25" customHeight="1">
      <c r="D10" s="68"/>
      <c r="E10" s="69" t="s">
        <v>34</v>
      </c>
      <c r="F10" s="70" t="s">
        <v>35</v>
      </c>
      <c r="G10" s="71" t="s">
        <v>36</v>
      </c>
      <c r="H10" s="71"/>
      <c r="I10" s="70" t="s">
        <v>37</v>
      </c>
      <c r="J10" s="70" t="s">
        <v>38</v>
      </c>
      <c r="K10" s="72" t="s">
        <v>39</v>
      </c>
      <c r="L10" s="6"/>
    </row>
    <row r="11" spans="4:12" ht="15.75" customHeight="1">
      <c r="D11" s="68"/>
      <c r="E11" s="73" t="s">
        <v>40</v>
      </c>
      <c r="F11" s="74" t="s">
        <v>41</v>
      </c>
      <c r="G11" s="4">
        <v>30</v>
      </c>
      <c r="H11" s="4">
        <v>31</v>
      </c>
      <c r="I11" s="74" t="s">
        <v>42</v>
      </c>
      <c r="J11" s="74" t="s">
        <v>43</v>
      </c>
      <c r="K11" s="75"/>
      <c r="L11" s="6"/>
    </row>
    <row r="12" spans="4:12" ht="15" customHeight="1">
      <c r="D12" s="68"/>
      <c r="E12" s="76" t="s">
        <v>9</v>
      </c>
      <c r="F12" s="8">
        <v>4</v>
      </c>
      <c r="G12" s="11">
        <v>5.13</v>
      </c>
      <c r="H12" s="11">
        <v>5.16</v>
      </c>
      <c r="I12" s="77">
        <f aca="true" t="shared" si="0" ref="I12:I14">(+H12-G12)*100</f>
        <v>3.000000000000025</v>
      </c>
      <c r="J12" s="19">
        <f aca="true" t="shared" si="1" ref="J12:J14">IF(I12&lt;0,"B",IF(I12&gt;0,"C","E"))</f>
        <v>0</v>
      </c>
      <c r="K12" s="78">
        <f aca="true" t="shared" si="2" ref="K12:K14">IF(H12&gt;F12,"A",IF(H12=F12,"*"," "))</f>
        <v>0</v>
      </c>
      <c r="L12" s="79"/>
    </row>
    <row r="13" spans="4:12" ht="15" customHeight="1">
      <c r="D13" s="68"/>
      <c r="E13" s="80" t="s">
        <v>10</v>
      </c>
      <c r="F13" s="15">
        <v>3.5</v>
      </c>
      <c r="G13" s="11">
        <v>5.16</v>
      </c>
      <c r="H13" s="11">
        <v>5.13</v>
      </c>
      <c r="I13" s="77">
        <f t="shared" si="0"/>
        <v>-3.000000000000025</v>
      </c>
      <c r="J13" s="19">
        <f t="shared" si="1"/>
        <v>0</v>
      </c>
      <c r="K13" s="78">
        <f t="shared" si="2"/>
        <v>0</v>
      </c>
      <c r="L13" s="79"/>
    </row>
    <row r="14" spans="4:12" ht="15" customHeight="1">
      <c r="D14" s="68"/>
      <c r="E14" s="80" t="s">
        <v>11</v>
      </c>
      <c r="F14" s="15">
        <v>9</v>
      </c>
      <c r="G14" s="17">
        <v>8.82</v>
      </c>
      <c r="H14" s="17">
        <v>8.82</v>
      </c>
      <c r="I14" s="77">
        <f t="shared" si="0"/>
        <v>0</v>
      </c>
      <c r="J14" s="19">
        <f t="shared" si="1"/>
        <v>0</v>
      </c>
      <c r="K14" s="78">
        <f t="shared" si="2"/>
        <v>0</v>
      </c>
      <c r="L14" s="79"/>
    </row>
    <row r="15" spans="4:12" ht="15" customHeight="1">
      <c r="D15" s="68"/>
      <c r="E15" s="80" t="s">
        <v>12</v>
      </c>
      <c r="F15" s="15">
        <v>4.5</v>
      </c>
      <c r="G15" s="81" t="s">
        <v>44</v>
      </c>
      <c r="H15" s="81" t="s">
        <v>44</v>
      </c>
      <c r="I15" s="77" t="s">
        <v>45</v>
      </c>
      <c r="J15" s="19" t="s">
        <v>45</v>
      </c>
      <c r="K15" s="78"/>
      <c r="L15" s="79"/>
    </row>
    <row r="16" spans="4:12" ht="15" customHeight="1">
      <c r="D16" s="82"/>
      <c r="E16" s="80" t="s">
        <v>13</v>
      </c>
      <c r="F16" s="15">
        <v>4.7</v>
      </c>
      <c r="G16" s="24">
        <v>4.84</v>
      </c>
      <c r="H16" s="24">
        <v>4.79</v>
      </c>
      <c r="I16" s="77">
        <f aca="true" t="shared" si="3" ref="I16:I22">(+H16-G16)*100</f>
        <v>-4.999999999999982</v>
      </c>
      <c r="J16" s="19">
        <f aca="true" t="shared" si="4" ref="J16:J22">IF(I16&lt;0,"B",IF(I16&gt;0,"C","E"))</f>
        <v>0</v>
      </c>
      <c r="K16" s="78">
        <f aca="true" t="shared" si="5" ref="K16:K17">IF(H16&gt;F16,"A",IF(H16=F16,"*"," "))</f>
        <v>0</v>
      </c>
      <c r="L16" s="79"/>
    </row>
    <row r="17" spans="4:12" ht="15" customHeight="1">
      <c r="D17" s="68"/>
      <c r="E17" s="83" t="s">
        <v>14</v>
      </c>
      <c r="F17" s="26">
        <v>4.7</v>
      </c>
      <c r="G17" s="28">
        <v>3.95</v>
      </c>
      <c r="H17" s="28">
        <v>3.91</v>
      </c>
      <c r="I17" s="84">
        <f t="shared" si="3"/>
        <v>-4.0000000000000036</v>
      </c>
      <c r="J17" s="85">
        <f t="shared" si="4"/>
        <v>0</v>
      </c>
      <c r="K17" s="78">
        <f t="shared" si="5"/>
        <v>0</v>
      </c>
      <c r="L17" s="79"/>
    </row>
    <row r="18" spans="5:11" ht="15" customHeight="1">
      <c r="E18" s="86" t="s">
        <v>46</v>
      </c>
      <c r="F18" s="87"/>
      <c r="G18" s="30">
        <v>6.22</v>
      </c>
      <c r="H18" s="30">
        <v>6.2</v>
      </c>
      <c r="I18" s="88">
        <f t="shared" si="3"/>
        <v>-1.9999999999999574</v>
      </c>
      <c r="J18" s="89">
        <f t="shared" si="4"/>
        <v>0</v>
      </c>
      <c r="K18" s="90"/>
    </row>
    <row r="19" spans="4:12" ht="15" customHeight="1">
      <c r="D19" s="68"/>
      <c r="E19" s="91" t="s">
        <v>16</v>
      </c>
      <c r="F19" s="9"/>
      <c r="G19" s="33">
        <v>2.24</v>
      </c>
      <c r="H19" s="33">
        <v>2.09</v>
      </c>
      <c r="I19" s="88">
        <f t="shared" si="3"/>
        <v>-15.000000000000036</v>
      </c>
      <c r="J19" s="89">
        <f t="shared" si="4"/>
        <v>0</v>
      </c>
      <c r="K19" s="90"/>
      <c r="L19" s="79"/>
    </row>
    <row r="20" spans="4:12" ht="15" customHeight="1">
      <c r="D20" s="68"/>
      <c r="E20" s="92" t="s">
        <v>17</v>
      </c>
      <c r="F20" s="36"/>
      <c r="G20" s="37">
        <v>1.67</v>
      </c>
      <c r="H20" s="37">
        <v>1.66</v>
      </c>
      <c r="I20" s="93">
        <f t="shared" si="3"/>
        <v>-1.0000000000000009</v>
      </c>
      <c r="J20" s="94">
        <f t="shared" si="4"/>
        <v>0</v>
      </c>
      <c r="K20" s="95"/>
      <c r="L20" s="96"/>
    </row>
    <row r="21" spans="5:11" ht="15" customHeight="1">
      <c r="E21" s="92" t="s">
        <v>18</v>
      </c>
      <c r="F21" s="36">
        <v>4</v>
      </c>
      <c r="G21" s="42">
        <v>1.09</v>
      </c>
      <c r="H21" s="42">
        <v>1.06</v>
      </c>
      <c r="I21" s="93">
        <f t="shared" si="3"/>
        <v>-3.0000000000000027</v>
      </c>
      <c r="J21" s="97">
        <f t="shared" si="4"/>
        <v>0</v>
      </c>
      <c r="K21" s="98"/>
    </row>
    <row r="22" spans="5:11" ht="16.5" customHeight="1">
      <c r="E22" s="99" t="s">
        <v>19</v>
      </c>
      <c r="F22" s="100">
        <v>4.7</v>
      </c>
      <c r="G22" s="47">
        <v>3.8</v>
      </c>
      <c r="H22" s="47">
        <v>3.74</v>
      </c>
      <c r="I22" s="101">
        <f t="shared" si="3"/>
        <v>-5.999999999999961</v>
      </c>
      <c r="J22" s="100">
        <f t="shared" si="4"/>
        <v>0</v>
      </c>
      <c r="K22" s="102">
        <f>IF(H22&gt;F22,"A",IF(H22=F22,"*"," "))</f>
        <v>0</v>
      </c>
    </row>
    <row r="23" spans="5:7" ht="13.5">
      <c r="E23" s="103" t="s">
        <v>47</v>
      </c>
      <c r="G23" s="103" t="s">
        <v>48</v>
      </c>
    </row>
    <row r="24" ht="12.75">
      <c r="E24" s="103" t="s">
        <v>49</v>
      </c>
    </row>
    <row r="25" ht="12.75">
      <c r="E25" s="103" t="s">
        <v>50</v>
      </c>
    </row>
    <row r="26" ht="12.75">
      <c r="E26" s="103" t="s">
        <v>51</v>
      </c>
    </row>
    <row r="27" spans="5:6" ht="7.5" customHeight="1">
      <c r="E27" s="104" t="s">
        <v>52</v>
      </c>
      <c r="F27" s="105" t="s">
        <v>53</v>
      </c>
    </row>
    <row r="28" spans="5:6" ht="7.5" customHeight="1">
      <c r="E28" s="106" t="s">
        <v>52</v>
      </c>
      <c r="F28" s="105" t="s">
        <v>54</v>
      </c>
    </row>
    <row r="29" spans="5:6" ht="7.5" customHeight="1">
      <c r="E29" s="107" t="s">
        <v>52</v>
      </c>
      <c r="F29" s="105" t="s">
        <v>55</v>
      </c>
    </row>
    <row r="30" spans="5:6" ht="7.5" customHeight="1">
      <c r="E30" s="108" t="s">
        <v>52</v>
      </c>
      <c r="F30" s="105" t="s">
        <v>56</v>
      </c>
    </row>
    <row r="31" spans="5:6" ht="10.5" customHeight="1">
      <c r="E31" s="109" t="s">
        <v>57</v>
      </c>
      <c r="F31" s="110" t="s">
        <v>58</v>
      </c>
    </row>
    <row r="32" spans="5:6" ht="10.5" customHeight="1">
      <c r="E32" s="111" t="s">
        <v>59</v>
      </c>
      <c r="F32" s="110" t="s">
        <v>60</v>
      </c>
    </row>
    <row r="33" spans="5:8" ht="15">
      <c r="E33" s="112" t="s">
        <v>61</v>
      </c>
      <c r="H33" s="113"/>
    </row>
    <row r="34" spans="5:9" ht="12.75">
      <c r="E34" s="112" t="s">
        <v>62</v>
      </c>
      <c r="F34" s="114" t="s">
        <v>63</v>
      </c>
      <c r="G34" s="48"/>
      <c r="I34" s="115"/>
    </row>
    <row r="35" spans="1:11" ht="12.75">
      <c r="A35" s="116"/>
      <c r="E35" s="112" t="s">
        <v>64</v>
      </c>
      <c r="F35" s="110"/>
      <c r="J35" s="114"/>
      <c r="K35" s="114"/>
    </row>
    <row r="41" spans="6:12" ht="12.75">
      <c r="F41" s="39"/>
      <c r="L41"/>
    </row>
    <row r="42" spans="6:12" ht="12.75">
      <c r="F42" s="39"/>
      <c r="L42"/>
    </row>
    <row r="43" spans="6:12" ht="12.75">
      <c r="F43" s="39"/>
      <c r="L43"/>
    </row>
    <row r="44" spans="6:12" ht="12.75">
      <c r="F44" s="39"/>
      <c r="L44"/>
    </row>
    <row r="45" spans="7:12" ht="12.75">
      <c r="G45" s="81" t="s">
        <v>44</v>
      </c>
      <c r="H45" s="81" t="s">
        <v>44</v>
      </c>
      <c r="L45"/>
    </row>
  </sheetData>
  <sheetProtection selectLockedCells="1" selectUnlockedCells="1"/>
  <mergeCells count="7">
    <mergeCell ref="D2:P2"/>
    <mergeCell ref="D3:P3"/>
    <mergeCell ref="D4:P4"/>
    <mergeCell ref="D5:P5"/>
    <mergeCell ref="D6:K6"/>
    <mergeCell ref="D7:P7"/>
    <mergeCell ref="G10:H10"/>
  </mergeCells>
  <hyperlinks>
    <hyperlink ref="F34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adminsat</cp:lastModifiedBy>
  <cp:lastPrinted>2015-02-13T14:52:06Z</cp:lastPrinted>
  <dcterms:created xsi:type="dcterms:W3CDTF">2007-01-04T11:39:57Z</dcterms:created>
  <dcterms:modified xsi:type="dcterms:W3CDTF">2015-03-31T13:04:37Z</dcterms:modified>
  <cp:category/>
  <cp:version/>
  <cp:contentType/>
  <cp:contentStatus/>
</cp:coreProperties>
</file>