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<sst xmlns="http://schemas.openxmlformats.org/spreadsheetml/2006/main" count="118" uniqueCount="65">
  <si>
    <t>ALTURAS HIDROMETRICAS DE LA CUENCA DEL RIO SALADO</t>
  </si>
  <si>
    <t>JUNIO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</si>
  <si>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</si>
  <si>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</si>
  <si>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</si>
  <si>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</si>
  <si>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</si>
  <si>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</si>
  <si>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</si>
  <si>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</si>
  <si>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</si>
  <si>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</si>
  <si>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</si>
  <si>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S/D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</si>
  <si>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</si>
  <si>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</si>
  <si>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</si>
  <si>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</si>
  <si>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</si>
  <si>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</si>
  <si>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</si>
  <si>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</si>
  <si>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</si>
  <si>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</si>
  <si>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</si>
  <si>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</si>
  <si>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</si>
  <si>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</si>
  <si>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</si>
  <si>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</si>
  <si>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</si>
  <si>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</si>
  <si>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</si>
  <si>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Junio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</si>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</sst>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color indexed="30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166" fontId="10" fillId="4" borderId="6" xfId="0" applyNumberFormat="1" applyFont="1" applyFill="1" applyBorder="1" applyAlignment="1">
      <alignment horizontal="center"/>
    </xf>
    <xf numFmtId="164" fontId="2" fillId="5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6" fillId="2" borderId="2" xfId="0" applyNumberFormat="1" applyFont="1" applyFill="1" applyBorder="1" applyAlignment="1">
      <alignment horizontal="center"/>
    </xf>
    <xf numFmtId="166" fontId="12" fillId="4" borderId="2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14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5" fillId="4" borderId="5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6" fontId="18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9" fillId="4" borderId="4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12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8" fontId="9" fillId="4" borderId="12" xfId="0" applyNumberFormat="1" applyFont="1" applyFill="1" applyBorder="1" applyAlignment="1">
      <alignment horizontal="center"/>
    </xf>
    <xf numFmtId="164" fontId="2" fillId="6" borderId="13" xfId="0" applyFont="1" applyFill="1" applyBorder="1" applyAlignment="1">
      <alignment horizontal="center"/>
    </xf>
    <xf numFmtId="166" fontId="2" fillId="6" borderId="13" xfId="0" applyNumberFormat="1" applyFont="1" applyFill="1" applyBorder="1" applyAlignment="1">
      <alignment horizontal="center"/>
    </xf>
    <xf numFmtId="168" fontId="0" fillId="6" borderId="13" xfId="0" applyNumberFormat="1" applyFont="1" applyFill="1" applyBorder="1" applyAlignment="1">
      <alignment horizontal="center"/>
    </xf>
    <xf numFmtId="166" fontId="9" fillId="6" borderId="13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9" fillId="0" borderId="0" xfId="0" applyFont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 vertical="center"/>
    </xf>
    <xf numFmtId="164" fontId="6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0" borderId="0" xfId="0" applyAlignment="1">
      <alignment horizontal="left"/>
    </xf>
    <xf numFmtId="166" fontId="31" fillId="3" borderId="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3"/>
          <c:w val="0.9055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Junio!$F$4:$AI$4</c:f>
              <c:numCache/>
            </c:numRef>
          </c:xVal>
          <c:yVal>
            <c:numRef>
              <c:f>Junio!$F$9:$AI$9</c:f>
              <c:numCache/>
            </c:numRef>
          </c:yVal>
          <c:smooth val="1"/>
        </c:ser>
        <c:ser>
          <c:idx val="1"/>
          <c:order val="1"/>
          <c:tx>
            <c:strRef>
              <c:f>Junio!$B$10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Junio!$F$10:$AI$10</c:f>
              <c:numCache/>
            </c:numRef>
          </c:yVal>
          <c:smooth val="1"/>
        </c:ser>
        <c:ser>
          <c:idx val="2"/>
          <c:order val="2"/>
          <c:tx>
            <c:strRef>
              <c:f>Junio!$B$15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Junio!$F$15:$AI$15</c:f>
              <c:numCache/>
            </c:numRef>
          </c:yVal>
          <c:smooth val="1"/>
        </c:ser>
        <c:ser>
          <c:idx val="3"/>
          <c:order val="3"/>
          <c:tx>
            <c:strRef>
              <c:f>Junio!$B$11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Junio!$F$4:$AI$4</c:f>
              <c:numCache/>
            </c:numRef>
          </c:xVal>
          <c:yVal>
            <c:numRef>
              <c:f>Junio!$F$11:$AI$11</c:f>
              <c:numCache/>
            </c:numRef>
          </c:yVal>
          <c:smooth val="1"/>
        </c:ser>
        <c:ser>
          <c:idx val="4"/>
          <c:order val="4"/>
          <c:tx>
            <c:strRef>
              <c:f>Junio!$B$12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Junio!$F$4:$AI$4</c:f>
              <c:numCache/>
            </c:numRef>
          </c:xVal>
          <c:yVal>
            <c:numRef>
              <c:f>Junio!$F$12:$AI$12</c:f>
              <c:numCache/>
            </c:numRef>
          </c:yVal>
          <c:smooth val="1"/>
        </c:ser>
        <c:axId val="22790818"/>
        <c:axId val="43008259"/>
      </c:scatterChart>
      <c:valAx>
        <c:axId val="2279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8259"/>
        <c:crossesAt val="0"/>
        <c:crossBetween val="midCat"/>
        <c:dispUnits/>
      </c:valAx>
      <c:valAx>
        <c:axId val="4300825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0818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675"/>
          <c:y val="0.9317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4375"/>
          <c:w val="0.887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Junio!$F$7:$AI$7</c:f>
              <c:numCache/>
            </c:numRef>
          </c:yVal>
          <c:smooth val="1"/>
        </c:ser>
        <c:ser>
          <c:idx val="1"/>
          <c:order val="1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Junio!$F$14:$AI$14</c:f>
              <c:numCache/>
            </c:numRef>
          </c:yVal>
          <c:smooth val="1"/>
        </c:ser>
        <c:ser>
          <c:idx val="2"/>
          <c:order val="2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Junio!$F$9:$AI$9</c:f>
              <c:numCache/>
            </c:numRef>
          </c:yVal>
          <c:smooth val="1"/>
        </c:ser>
        <c:ser>
          <c:idx val="3"/>
          <c:order val="3"/>
          <c:tx>
            <c:strRef>
              <c:f>Junio!$B$6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Junio!$F$6:$AI$6</c:f>
              <c:numCache/>
            </c:numRef>
          </c:yVal>
          <c:smooth val="1"/>
        </c:ser>
        <c:ser>
          <c:idx val="4"/>
          <c:order val="4"/>
          <c:tx>
            <c:strRef>
              <c:f>Junio!$B$13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Junio!$F$13:$AI$13</c:f>
              <c:numCache/>
            </c:numRef>
          </c:yVal>
          <c:smooth val="1"/>
        </c:ser>
        <c:axId val="27029908"/>
        <c:axId val="49397077"/>
      </c:scatterChart>
      <c:valAx>
        <c:axId val="2702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7077"/>
        <c:crossesAt val="0"/>
        <c:crossBetween val="midCat"/>
        <c:dispUnits/>
      </c:valAx>
      <c:valAx>
        <c:axId val="4939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2990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949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64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875"/>
          <c:w val="0.68775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Junio!$F$7:$AI$7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Junio!$F$8:$AI$8</c:f>
              <c:numCache/>
            </c:numRef>
          </c:yVal>
          <c:smooth val="1"/>
        </c:ser>
        <c:ser>
          <c:idx val="2"/>
          <c:order val="2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Junio!$F$14:$AI$14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Junio!$F$9:$AI$9</c:f>
              <c:numCache/>
            </c:numRef>
          </c:yVal>
          <c:smooth val="1"/>
        </c:ser>
        <c:axId val="4537670"/>
        <c:axId val="21019239"/>
      </c:scatterChart>
      <c:valAx>
        <c:axId val="4537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9239"/>
        <c:crossesAt val="0"/>
        <c:crossBetween val="midCat"/>
        <c:dispUnits/>
      </c:valAx>
      <c:valAx>
        <c:axId val="2101923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767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9125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342900</xdr:colOff>
      <xdr:row>16</xdr:row>
      <xdr:rowOff>28575</xdr:rowOff>
    </xdr:from>
    <xdr:to>
      <xdr:col>45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839700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Chart 1"/>
        <xdr:cNvGraphicFramePr/>
      </xdr:nvGraphicFramePr>
      <xdr:xfrm>
        <a:off x="3009900" y="1702117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114300</xdr:rowOff>
    </xdr:from>
    <xdr:to>
      <xdr:col>9</xdr:col>
      <xdr:colOff>371475</xdr:colOff>
      <xdr:row>29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95800"/>
          <a:ext cx="1457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76200</xdr:rowOff>
    </xdr:from>
    <xdr:to>
      <xdr:col>14</xdr:col>
      <xdr:colOff>733425</xdr:colOff>
      <xdr:row>28</xdr:row>
      <xdr:rowOff>57150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573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workbookViewId="0" topLeftCell="A1">
      <pane xSplit="2" ySplit="4" topLeftCell="Z5" activePane="bottomRight" state="frozen"/>
      <selection pane="topLeft" activeCell="A1" sqref="A1"/>
      <selection pane="topRight" activeCell="Z1" sqref="Z1"/>
      <selection pane="bottomLeft" activeCell="A5" sqref="A5"/>
      <selection pane="bottomRight"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10"/>
      <c r="F5" s="11">
        <v>3.91</v>
      </c>
      <c r="G5" s="11">
        <v>3.84</v>
      </c>
      <c r="H5" s="11">
        <v>3.95</v>
      </c>
      <c r="I5" s="11">
        <v>3.95</v>
      </c>
      <c r="J5" s="11">
        <v>3.89</v>
      </c>
      <c r="K5" s="11">
        <v>3.94</v>
      </c>
      <c r="L5" s="11">
        <v>3.99</v>
      </c>
      <c r="M5" s="11">
        <v>3.94</v>
      </c>
      <c r="N5" s="11">
        <v>3.93</v>
      </c>
      <c r="O5" s="11">
        <v>3.92</v>
      </c>
      <c r="P5" s="11">
        <v>3.92</v>
      </c>
      <c r="Q5" s="12">
        <v>3.92</v>
      </c>
      <c r="R5" s="12">
        <v>3.92</v>
      </c>
      <c r="S5" s="11">
        <v>3.9</v>
      </c>
      <c r="T5" s="12">
        <v>3.94</v>
      </c>
      <c r="U5" s="12">
        <v>3.92</v>
      </c>
      <c r="V5" s="12">
        <v>3.92</v>
      </c>
      <c r="W5" s="12">
        <v>3.9</v>
      </c>
      <c r="X5" s="12">
        <v>3.88</v>
      </c>
      <c r="Y5" s="12">
        <v>3.86</v>
      </c>
      <c r="Z5" s="12">
        <v>3.84</v>
      </c>
      <c r="AA5" s="11">
        <v>3.83</v>
      </c>
      <c r="AB5" s="13"/>
      <c r="AC5" s="11"/>
      <c r="AD5" s="14"/>
      <c r="AE5" s="14"/>
      <c r="AF5" s="12">
        <v>3.81</v>
      </c>
      <c r="AG5" s="11">
        <v>3.8</v>
      </c>
      <c r="AH5" s="11">
        <v>3.78</v>
      </c>
      <c r="AI5" s="11">
        <v>3.86</v>
      </c>
      <c r="AK5" s="15">
        <f>MIN(F5:AI5)</f>
        <v>3.78</v>
      </c>
      <c r="AL5" s="15">
        <f>AVERAGE(F5:AI5)</f>
        <v>3.894615384615385</v>
      </c>
      <c r="AM5" s="15">
        <f>MAX(H5:AI5)</f>
        <v>3.99</v>
      </c>
    </row>
    <row r="6" spans="2:39" ht="15" customHeight="1">
      <c r="B6" s="16" t="s">
        <v>10</v>
      </c>
      <c r="C6" s="17">
        <v>3.5</v>
      </c>
      <c r="D6" s="10"/>
      <c r="E6" s="10"/>
      <c r="F6" s="11">
        <v>2.46</v>
      </c>
      <c r="G6" s="11">
        <v>2.43</v>
      </c>
      <c r="H6" s="11">
        <v>2.35</v>
      </c>
      <c r="I6" s="11">
        <v>2.34</v>
      </c>
      <c r="J6" s="11">
        <v>2.22</v>
      </c>
      <c r="K6" s="11">
        <v>2.08</v>
      </c>
      <c r="L6" s="11">
        <v>2</v>
      </c>
      <c r="M6" s="11">
        <v>2.06</v>
      </c>
      <c r="N6" s="11">
        <v>2.1</v>
      </c>
      <c r="O6" s="11">
        <v>2.08</v>
      </c>
      <c r="P6" s="11">
        <v>2.19</v>
      </c>
      <c r="Q6" s="11">
        <v>2.39</v>
      </c>
      <c r="R6" s="11">
        <v>2.32</v>
      </c>
      <c r="S6" s="11">
        <v>2.24</v>
      </c>
      <c r="T6" s="11">
        <v>2.39</v>
      </c>
      <c r="U6" s="11">
        <v>2.35</v>
      </c>
      <c r="V6" s="11">
        <v>2.28</v>
      </c>
      <c r="W6" s="11">
        <v>2.27</v>
      </c>
      <c r="X6" s="11">
        <v>2.51</v>
      </c>
      <c r="Y6" s="11">
        <v>2.47</v>
      </c>
      <c r="Z6" s="11">
        <v>2.35</v>
      </c>
      <c r="AA6" s="11">
        <v>2.23</v>
      </c>
      <c r="AB6" s="11">
        <v>2.32</v>
      </c>
      <c r="AC6" s="11">
        <v>2.32</v>
      </c>
      <c r="AD6" s="11">
        <v>2.32</v>
      </c>
      <c r="AE6" s="11">
        <v>2.21</v>
      </c>
      <c r="AF6" s="11">
        <v>2.12</v>
      </c>
      <c r="AG6" s="11">
        <v>1.93</v>
      </c>
      <c r="AH6" s="11">
        <v>1.85</v>
      </c>
      <c r="AI6" s="11">
        <v>1.93</v>
      </c>
      <c r="AK6" s="1"/>
      <c r="AL6" s="15"/>
      <c r="AM6" s="1"/>
    </row>
    <row r="7" spans="2:39" ht="15" customHeight="1">
      <c r="B7" s="16" t="s">
        <v>11</v>
      </c>
      <c r="C7" s="17">
        <v>9</v>
      </c>
      <c r="D7" s="10"/>
      <c r="E7" s="10"/>
      <c r="F7" s="11">
        <v>5.78</v>
      </c>
      <c r="G7" s="11">
        <v>5.7</v>
      </c>
      <c r="H7" s="11">
        <v>5.63</v>
      </c>
      <c r="I7" s="11">
        <v>5.58</v>
      </c>
      <c r="J7" s="11">
        <v>5.56</v>
      </c>
      <c r="K7" s="11">
        <v>5.53</v>
      </c>
      <c r="L7" s="11">
        <v>5.51</v>
      </c>
      <c r="M7" s="11">
        <v>5.48</v>
      </c>
      <c r="N7" s="11">
        <v>5.46</v>
      </c>
      <c r="O7" s="11">
        <v>5.87</v>
      </c>
      <c r="P7" s="11">
        <v>5.86</v>
      </c>
      <c r="Q7" s="11">
        <v>5.78</v>
      </c>
      <c r="R7" s="11">
        <v>5.71</v>
      </c>
      <c r="S7" s="11">
        <v>5.65</v>
      </c>
      <c r="T7" s="11">
        <v>5.62</v>
      </c>
      <c r="U7" s="11">
        <v>5.62</v>
      </c>
      <c r="V7" s="11">
        <v>5.59</v>
      </c>
      <c r="W7" s="11">
        <v>5.57</v>
      </c>
      <c r="X7" s="11">
        <v>5.55</v>
      </c>
      <c r="Y7" s="11">
        <v>5.53</v>
      </c>
      <c r="Z7" s="11">
        <v>5.5</v>
      </c>
      <c r="AA7" s="11">
        <v>5.5</v>
      </c>
      <c r="AB7" s="11">
        <v>5.51</v>
      </c>
      <c r="AC7" s="11">
        <v>5.47</v>
      </c>
      <c r="AD7" s="11">
        <v>5.43</v>
      </c>
      <c r="AE7" s="11">
        <v>5.41</v>
      </c>
      <c r="AF7" s="11">
        <v>5.41</v>
      </c>
      <c r="AG7" s="11">
        <v>5.43</v>
      </c>
      <c r="AH7" s="11">
        <v>5.41</v>
      </c>
      <c r="AI7" s="11">
        <v>5.6</v>
      </c>
      <c r="AK7" s="15">
        <f aca="true" t="shared" si="0" ref="AK7:AK12">MIN(F7:AI7)</f>
        <v>5.41</v>
      </c>
      <c r="AL7" s="15">
        <f aca="true" t="shared" si="1" ref="AL7:AL12">AVERAGE(F7:AI7)</f>
        <v>5.575</v>
      </c>
      <c r="AM7" s="15">
        <f aca="true" t="shared" si="2" ref="AM7:AM12">MAX(H7:AI7)</f>
        <v>5.87</v>
      </c>
    </row>
    <row r="8" spans="2:39" ht="14.25" customHeight="1">
      <c r="B8" s="16" t="s">
        <v>12</v>
      </c>
      <c r="C8" s="17">
        <v>4.5</v>
      </c>
      <c r="D8" s="10"/>
      <c r="E8" s="10"/>
      <c r="F8" s="13" t="s">
        <v>13</v>
      </c>
      <c r="G8" s="13" t="s">
        <v>13</v>
      </c>
      <c r="H8" s="13" t="s">
        <v>13</v>
      </c>
      <c r="I8" s="13" t="s">
        <v>13</v>
      </c>
      <c r="J8" s="13" t="s">
        <v>13</v>
      </c>
      <c r="K8" s="13" t="s">
        <v>13</v>
      </c>
      <c r="L8" s="13" t="s">
        <v>13</v>
      </c>
      <c r="M8" s="13" t="s">
        <v>13</v>
      </c>
      <c r="N8" s="13" t="s">
        <v>13</v>
      </c>
      <c r="O8" s="13" t="s">
        <v>13</v>
      </c>
      <c r="P8" s="13" t="s">
        <v>13</v>
      </c>
      <c r="Q8" s="13" t="s">
        <v>13</v>
      </c>
      <c r="R8" s="13" t="s">
        <v>13</v>
      </c>
      <c r="S8" s="13" t="s">
        <v>13</v>
      </c>
      <c r="T8" s="13" t="s">
        <v>13</v>
      </c>
      <c r="U8" s="13" t="s">
        <v>13</v>
      </c>
      <c r="V8" s="13" t="s">
        <v>13</v>
      </c>
      <c r="W8" s="13" t="s">
        <v>13</v>
      </c>
      <c r="X8" s="13" t="s">
        <v>13</v>
      </c>
      <c r="Y8" s="13" t="s">
        <v>13</v>
      </c>
      <c r="Z8" s="13" t="s">
        <v>13</v>
      </c>
      <c r="AA8" s="13" t="s">
        <v>13</v>
      </c>
      <c r="AB8" s="13" t="s">
        <v>13</v>
      </c>
      <c r="AC8" s="13" t="s">
        <v>13</v>
      </c>
      <c r="AD8" s="13" t="s">
        <v>13</v>
      </c>
      <c r="AE8" s="13" t="s">
        <v>13</v>
      </c>
      <c r="AF8" s="13" t="s">
        <v>13</v>
      </c>
      <c r="AG8" s="13" t="s">
        <v>13</v>
      </c>
      <c r="AH8" s="13" t="s">
        <v>13</v>
      </c>
      <c r="AI8" s="13" t="s">
        <v>13</v>
      </c>
      <c r="AK8" s="15">
        <f t="shared" si="0"/>
        <v>0</v>
      </c>
      <c r="AL8" s="15" t="e">
        <f t="shared" si="1"/>
        <v>#DIV/0!</v>
      </c>
      <c r="AM8" s="15">
        <f t="shared" si="2"/>
        <v>0</v>
      </c>
    </row>
    <row r="9" spans="2:43" ht="15" customHeight="1">
      <c r="B9" s="16" t="s">
        <v>14</v>
      </c>
      <c r="C9" s="17">
        <v>4.7</v>
      </c>
      <c r="D9" s="18">
        <v>5.3</v>
      </c>
      <c r="E9" s="19">
        <v>5.7</v>
      </c>
      <c r="F9" s="11">
        <v>1.82</v>
      </c>
      <c r="G9" s="11">
        <v>1.75</v>
      </c>
      <c r="H9" s="11">
        <v>1.69</v>
      </c>
      <c r="I9" s="11">
        <v>1.64</v>
      </c>
      <c r="J9" s="11">
        <v>1.6</v>
      </c>
      <c r="K9" s="11">
        <v>1.67</v>
      </c>
      <c r="L9" s="11">
        <v>1.61</v>
      </c>
      <c r="M9" s="11">
        <v>1.61</v>
      </c>
      <c r="N9" s="11">
        <v>1.55</v>
      </c>
      <c r="O9" s="11">
        <v>1.54</v>
      </c>
      <c r="P9" s="11">
        <v>1.52</v>
      </c>
      <c r="Q9" s="11">
        <v>1.42</v>
      </c>
      <c r="R9" s="11">
        <v>1.41</v>
      </c>
      <c r="S9" s="11">
        <v>1.39</v>
      </c>
      <c r="T9" s="11">
        <v>1.37</v>
      </c>
      <c r="U9" s="11">
        <v>1.34</v>
      </c>
      <c r="V9" s="11">
        <v>1.3</v>
      </c>
      <c r="W9" s="11">
        <v>1.34</v>
      </c>
      <c r="X9" s="11">
        <v>1.31</v>
      </c>
      <c r="Y9" s="11">
        <v>1.26</v>
      </c>
      <c r="Z9" s="11">
        <v>1.24</v>
      </c>
      <c r="AA9" s="11">
        <v>1.24</v>
      </c>
      <c r="AB9" s="11">
        <v>1.24</v>
      </c>
      <c r="AC9" s="11">
        <v>1.21</v>
      </c>
      <c r="AD9" s="11">
        <v>1.19</v>
      </c>
      <c r="AE9" s="11">
        <v>1.19</v>
      </c>
      <c r="AF9" s="11">
        <v>1.32</v>
      </c>
      <c r="AG9" s="11">
        <v>1.16</v>
      </c>
      <c r="AH9" s="11">
        <v>1.16</v>
      </c>
      <c r="AI9" s="11">
        <v>1.24</v>
      </c>
      <c r="AK9" s="15">
        <f t="shared" si="0"/>
        <v>1.16</v>
      </c>
      <c r="AL9" s="15">
        <f t="shared" si="1"/>
        <v>1.4109999999999998</v>
      </c>
      <c r="AM9" s="15">
        <f t="shared" si="2"/>
        <v>1.69</v>
      </c>
      <c r="AO9">
        <v>-0.19</v>
      </c>
      <c r="AQ9">
        <v>7.89</v>
      </c>
    </row>
    <row r="10" spans="2:43" ht="15" customHeight="1">
      <c r="B10" s="20" t="s">
        <v>15</v>
      </c>
      <c r="C10" s="21">
        <v>4.7</v>
      </c>
      <c r="D10" s="22"/>
      <c r="E10" s="22"/>
      <c r="F10" s="23">
        <v>3.37</v>
      </c>
      <c r="G10" s="23">
        <v>3.39</v>
      </c>
      <c r="H10" s="23">
        <v>3.41</v>
      </c>
      <c r="I10" s="24">
        <v>3.42</v>
      </c>
      <c r="J10" s="24">
        <v>3.44</v>
      </c>
      <c r="K10" s="23">
        <v>3.46</v>
      </c>
      <c r="L10" s="23">
        <v>3.49</v>
      </c>
      <c r="M10" s="23">
        <v>3.52</v>
      </c>
      <c r="N10" s="23">
        <v>3.52</v>
      </c>
      <c r="O10" s="23">
        <v>3.52</v>
      </c>
      <c r="P10" s="24">
        <v>3.52</v>
      </c>
      <c r="Q10" s="23">
        <v>3.53</v>
      </c>
      <c r="R10" s="24">
        <v>3.53</v>
      </c>
      <c r="S10" s="24">
        <v>3.53</v>
      </c>
      <c r="T10" s="23">
        <v>3.51</v>
      </c>
      <c r="U10" s="23">
        <v>3.52</v>
      </c>
      <c r="V10" s="23">
        <v>3.51</v>
      </c>
      <c r="W10" s="23">
        <v>3.51</v>
      </c>
      <c r="X10" s="24">
        <v>3.52</v>
      </c>
      <c r="Y10" s="24">
        <v>3.52</v>
      </c>
      <c r="Z10" s="24">
        <v>3.5</v>
      </c>
      <c r="AA10" s="24">
        <v>3.5</v>
      </c>
      <c r="AB10" s="23">
        <v>3.53</v>
      </c>
      <c r="AC10" s="23">
        <v>3.54</v>
      </c>
      <c r="AD10" s="23">
        <v>3.55</v>
      </c>
      <c r="AE10" s="23">
        <v>3.55</v>
      </c>
      <c r="AF10" s="23">
        <v>3.58</v>
      </c>
      <c r="AG10" s="23">
        <v>3.59</v>
      </c>
      <c r="AH10" s="23">
        <v>3.61</v>
      </c>
      <c r="AI10" s="23">
        <v>3.61</v>
      </c>
      <c r="AK10" s="15">
        <f t="shared" si="0"/>
        <v>3.37</v>
      </c>
      <c r="AL10" s="15">
        <f t="shared" si="1"/>
        <v>3.5100000000000002</v>
      </c>
      <c r="AM10" s="15">
        <f t="shared" si="2"/>
        <v>3.61</v>
      </c>
      <c r="AO10">
        <v>0.56</v>
      </c>
      <c r="AP10">
        <v>3.96</v>
      </c>
      <c r="AQ10">
        <v>7.31</v>
      </c>
    </row>
    <row r="11" spans="2:39" ht="15" customHeight="1">
      <c r="B11" s="25" t="s">
        <v>16</v>
      </c>
      <c r="C11" s="26"/>
      <c r="D11" s="26"/>
      <c r="E11" s="26"/>
      <c r="F11" s="27">
        <v>3.51</v>
      </c>
      <c r="G11" s="27">
        <v>3.47</v>
      </c>
      <c r="H11" s="27">
        <v>3.45</v>
      </c>
      <c r="I11" s="27">
        <v>3.42</v>
      </c>
      <c r="J11" s="27">
        <v>3.37</v>
      </c>
      <c r="K11" s="27">
        <v>3.38</v>
      </c>
      <c r="L11" s="27">
        <v>3.37</v>
      </c>
      <c r="M11" s="27">
        <v>3.31</v>
      </c>
      <c r="N11" s="27">
        <v>3.36</v>
      </c>
      <c r="O11" s="27">
        <v>3.31</v>
      </c>
      <c r="P11" s="27">
        <v>3.21</v>
      </c>
      <c r="Q11" s="27">
        <v>3.16</v>
      </c>
      <c r="R11" s="27">
        <v>3.14</v>
      </c>
      <c r="S11" s="27">
        <v>3.13</v>
      </c>
      <c r="T11" s="27">
        <v>3.11</v>
      </c>
      <c r="U11" s="27">
        <v>3.08</v>
      </c>
      <c r="V11" s="27">
        <v>3.06</v>
      </c>
      <c r="W11" s="27">
        <v>3.05</v>
      </c>
      <c r="X11" s="27">
        <v>3</v>
      </c>
      <c r="Y11" s="27">
        <v>2.95</v>
      </c>
      <c r="Z11" s="27">
        <v>3</v>
      </c>
      <c r="AA11" s="27">
        <v>2.97</v>
      </c>
      <c r="AB11" s="27">
        <v>2.93</v>
      </c>
      <c r="AC11" s="27">
        <v>2.88</v>
      </c>
      <c r="AD11" s="27">
        <v>2.88</v>
      </c>
      <c r="AE11" s="27">
        <v>2.89</v>
      </c>
      <c r="AF11" s="27">
        <v>2.9</v>
      </c>
      <c r="AG11" s="27">
        <v>2.87</v>
      </c>
      <c r="AH11" s="27">
        <v>2.87</v>
      </c>
      <c r="AI11" s="27">
        <v>2.9</v>
      </c>
      <c r="AK11" s="15">
        <f t="shared" si="0"/>
        <v>2.87</v>
      </c>
      <c r="AL11" s="15">
        <f t="shared" si="1"/>
        <v>3.131000000000001</v>
      </c>
      <c r="AM11" s="15">
        <f t="shared" si="2"/>
        <v>3.45</v>
      </c>
    </row>
    <row r="12" spans="2:39" ht="15" customHeight="1">
      <c r="B12" s="28" t="s">
        <v>17</v>
      </c>
      <c r="C12" s="10"/>
      <c r="D12" s="10"/>
      <c r="E12" s="10"/>
      <c r="F12" s="29">
        <v>0.79</v>
      </c>
      <c r="G12" s="29">
        <v>0.77</v>
      </c>
      <c r="H12" s="29">
        <v>0.77</v>
      </c>
      <c r="I12" s="29">
        <v>0.77</v>
      </c>
      <c r="J12" s="29">
        <v>0.77</v>
      </c>
      <c r="K12" s="29">
        <v>0.76</v>
      </c>
      <c r="L12" s="29">
        <v>0.76</v>
      </c>
      <c r="M12" s="29">
        <v>0.77</v>
      </c>
      <c r="N12" s="29">
        <v>0.77</v>
      </c>
      <c r="O12" s="29">
        <v>0.76</v>
      </c>
      <c r="P12" s="29">
        <v>0.77</v>
      </c>
      <c r="Q12" s="29">
        <v>0.76</v>
      </c>
      <c r="R12" s="29">
        <v>0.75</v>
      </c>
      <c r="S12" s="29">
        <v>0.75</v>
      </c>
      <c r="T12" s="29">
        <v>0.75</v>
      </c>
      <c r="U12" s="29">
        <v>0.75</v>
      </c>
      <c r="V12" s="29">
        <v>0.73</v>
      </c>
      <c r="W12" s="29">
        <v>0.73</v>
      </c>
      <c r="X12" s="29">
        <v>0.75</v>
      </c>
      <c r="Y12" s="29">
        <v>0.72</v>
      </c>
      <c r="Z12" s="29">
        <v>0.71</v>
      </c>
      <c r="AA12" s="29">
        <v>0.74</v>
      </c>
      <c r="AB12" s="29">
        <v>0.74</v>
      </c>
      <c r="AC12" s="29">
        <v>0.73</v>
      </c>
      <c r="AD12" s="29">
        <v>0.72</v>
      </c>
      <c r="AE12" s="29">
        <v>0.71</v>
      </c>
      <c r="AF12" s="29">
        <v>0.73</v>
      </c>
      <c r="AG12" s="29">
        <v>0.73</v>
      </c>
      <c r="AH12" s="29">
        <v>0.74</v>
      </c>
      <c r="AI12" s="29">
        <v>0.77</v>
      </c>
      <c r="AK12" s="15">
        <f t="shared" si="0"/>
        <v>0.71</v>
      </c>
      <c r="AL12" s="15">
        <f t="shared" si="1"/>
        <v>0.749</v>
      </c>
      <c r="AM12" s="15">
        <f t="shared" si="2"/>
        <v>0.77</v>
      </c>
    </row>
    <row r="13" spans="2:39" ht="15" customHeight="1">
      <c r="B13" s="28" t="s">
        <v>18</v>
      </c>
      <c r="C13" s="10"/>
      <c r="D13" s="10"/>
      <c r="E13" s="10"/>
      <c r="F13" s="29">
        <v>0.58</v>
      </c>
      <c r="G13" s="29">
        <v>0.58</v>
      </c>
      <c r="H13" s="29">
        <v>0.58</v>
      </c>
      <c r="I13" s="29">
        <v>0.58</v>
      </c>
      <c r="J13" s="29">
        <v>0.57</v>
      </c>
      <c r="K13" s="29">
        <v>0.57</v>
      </c>
      <c r="L13" s="29">
        <v>0.57</v>
      </c>
      <c r="M13" s="29">
        <v>0.57</v>
      </c>
      <c r="N13" s="29">
        <v>0.57</v>
      </c>
      <c r="O13" s="29">
        <v>0.58</v>
      </c>
      <c r="P13" s="29">
        <v>0.58</v>
      </c>
      <c r="Q13" s="29">
        <v>0.57</v>
      </c>
      <c r="R13" s="29">
        <v>0.57</v>
      </c>
      <c r="S13" s="29">
        <v>0.57</v>
      </c>
      <c r="T13" s="29">
        <v>0.57</v>
      </c>
      <c r="U13" s="29">
        <v>0.57</v>
      </c>
      <c r="V13" s="29">
        <v>0.57</v>
      </c>
      <c r="W13" s="29">
        <v>0.58</v>
      </c>
      <c r="X13" s="29">
        <v>0.57</v>
      </c>
      <c r="Y13" s="29">
        <v>0.57</v>
      </c>
      <c r="Z13" s="29">
        <v>0.57</v>
      </c>
      <c r="AA13" s="29">
        <v>0.57</v>
      </c>
      <c r="AB13" s="29">
        <v>0.57</v>
      </c>
      <c r="AC13" s="29">
        <v>0.57</v>
      </c>
      <c r="AD13" s="29">
        <v>0.57</v>
      </c>
      <c r="AE13" s="29">
        <v>0.57</v>
      </c>
      <c r="AF13" s="29">
        <v>0.57</v>
      </c>
      <c r="AG13" s="29">
        <v>0.57</v>
      </c>
      <c r="AH13" s="29">
        <v>0.56</v>
      </c>
      <c r="AI13" s="29">
        <v>0.88</v>
      </c>
      <c r="AK13" s="15"/>
      <c r="AL13" s="15"/>
      <c r="AM13" s="15"/>
    </row>
    <row r="14" spans="2:39" s="30" customFormat="1" ht="15" customHeight="1">
      <c r="B14" s="31" t="s">
        <v>19</v>
      </c>
      <c r="C14" s="22">
        <v>4</v>
      </c>
      <c r="D14" s="22"/>
      <c r="E14" s="22"/>
      <c r="F14" s="32">
        <v>0.42</v>
      </c>
      <c r="G14" s="32">
        <v>0.43</v>
      </c>
      <c r="H14" s="32">
        <v>0.42</v>
      </c>
      <c r="I14" s="32">
        <v>0.41</v>
      </c>
      <c r="J14" s="32">
        <v>0.41</v>
      </c>
      <c r="K14" s="32">
        <v>0.42</v>
      </c>
      <c r="L14" s="32">
        <v>0.41</v>
      </c>
      <c r="M14" s="32">
        <v>0.41</v>
      </c>
      <c r="N14" s="33">
        <v>0.41</v>
      </c>
      <c r="O14" s="32">
        <v>0.41</v>
      </c>
      <c r="P14" s="32">
        <v>0.4</v>
      </c>
      <c r="Q14" s="32">
        <v>0.4</v>
      </c>
      <c r="R14" s="32">
        <v>0.4</v>
      </c>
      <c r="S14" s="32">
        <v>0.39</v>
      </c>
      <c r="T14" s="32">
        <v>0.39</v>
      </c>
      <c r="U14" s="32">
        <v>0.39</v>
      </c>
      <c r="V14" s="32">
        <v>0.39</v>
      </c>
      <c r="W14" s="32">
        <v>0.39</v>
      </c>
      <c r="X14" s="32">
        <v>0.38</v>
      </c>
      <c r="Y14" s="32">
        <v>0.38</v>
      </c>
      <c r="Z14" s="32">
        <v>0.38</v>
      </c>
      <c r="AA14" s="32">
        <v>0.38</v>
      </c>
      <c r="AB14" s="32">
        <v>0.38</v>
      </c>
      <c r="AC14" s="32">
        <v>0.38</v>
      </c>
      <c r="AD14" s="32">
        <v>0.37</v>
      </c>
      <c r="AE14" s="32">
        <v>0.37</v>
      </c>
      <c r="AF14" s="32">
        <v>0.38</v>
      </c>
      <c r="AG14" s="32">
        <v>0.38</v>
      </c>
      <c r="AH14" s="32">
        <v>0.38</v>
      </c>
      <c r="AI14" s="32">
        <v>0.39</v>
      </c>
      <c r="AK14" s="15">
        <f aca="true" t="shared" si="3" ref="AK14:AK15">MIN(F14:AI14)</f>
        <v>0.37</v>
      </c>
      <c r="AL14" s="15">
        <f aca="true" t="shared" si="4" ref="AL14:AL15">AVERAGE(F14:AI14)</f>
        <v>0.39500000000000013</v>
      </c>
      <c r="AM14" s="15">
        <f aca="true" t="shared" si="5" ref="AM14:AM15">MAX(H14:AI14)</f>
        <v>0.42</v>
      </c>
    </row>
    <row r="15" spans="2:43" ht="15" customHeight="1">
      <c r="B15" s="34" t="s">
        <v>20</v>
      </c>
      <c r="C15" s="35">
        <v>4.7</v>
      </c>
      <c r="D15" s="36">
        <v>5.3</v>
      </c>
      <c r="E15" s="37">
        <v>5.7</v>
      </c>
      <c r="F15" s="38">
        <v>3.2</v>
      </c>
      <c r="G15" s="38">
        <v>3.24</v>
      </c>
      <c r="H15" s="38">
        <v>3.26</v>
      </c>
      <c r="I15" s="38">
        <v>3.27</v>
      </c>
      <c r="J15" s="38">
        <v>3.29</v>
      </c>
      <c r="K15" s="38">
        <v>3.3</v>
      </c>
      <c r="L15" s="38">
        <v>3.31</v>
      </c>
      <c r="M15" s="38">
        <v>3.37</v>
      </c>
      <c r="N15" s="38">
        <v>3.4</v>
      </c>
      <c r="O15" s="38">
        <v>3.4</v>
      </c>
      <c r="P15" s="38">
        <v>3.4</v>
      </c>
      <c r="Q15" s="38">
        <v>3.41</v>
      </c>
      <c r="R15" s="38">
        <v>3.41</v>
      </c>
      <c r="S15" s="38">
        <v>3.41</v>
      </c>
      <c r="T15" s="38">
        <v>3.39</v>
      </c>
      <c r="U15" s="38">
        <v>3.39</v>
      </c>
      <c r="V15" s="38">
        <v>3.39</v>
      </c>
      <c r="W15" s="38">
        <v>3.4</v>
      </c>
      <c r="X15" s="38">
        <v>3.42</v>
      </c>
      <c r="Y15" s="38">
        <v>3.42</v>
      </c>
      <c r="Z15" s="38">
        <v>3.4</v>
      </c>
      <c r="AA15" s="38">
        <v>3.4</v>
      </c>
      <c r="AB15" s="38">
        <v>3.4</v>
      </c>
      <c r="AC15" s="38">
        <v>3.42</v>
      </c>
      <c r="AD15" s="38">
        <v>3.41</v>
      </c>
      <c r="AE15" s="38">
        <v>3.41</v>
      </c>
      <c r="AF15" s="38">
        <v>3.43</v>
      </c>
      <c r="AG15" s="38">
        <v>3.42</v>
      </c>
      <c r="AH15" s="38">
        <v>3.48</v>
      </c>
      <c r="AI15" s="38">
        <v>3.48</v>
      </c>
      <c r="AK15" s="15">
        <f t="shared" si="3"/>
        <v>3.2</v>
      </c>
      <c r="AL15" s="15">
        <f t="shared" si="4"/>
        <v>3.3776666666666673</v>
      </c>
      <c r="AM15" s="15">
        <f t="shared" si="5"/>
        <v>3.48</v>
      </c>
      <c r="AO15">
        <v>1.53</v>
      </c>
      <c r="AP15">
        <v>3.95</v>
      </c>
      <c r="AQ15">
        <v>7.43</v>
      </c>
    </row>
    <row r="16" ht="15" customHeight="1"/>
    <row r="17" spans="36:37" ht="15" customHeight="1">
      <c r="AJ17" s="39"/>
      <c r="AK17" s="39"/>
    </row>
    <row r="18" spans="2:3" ht="15" customHeight="1">
      <c r="B18" s="40" t="s">
        <v>21</v>
      </c>
      <c r="C18" s="41" t="s">
        <v>22</v>
      </c>
    </row>
    <row r="19" spans="2:3" ht="17.25">
      <c r="B19" s="40" t="s">
        <v>23</v>
      </c>
      <c r="C19" s="42" t="s">
        <v>22</v>
      </c>
    </row>
    <row r="20" spans="2:36" ht="17.25">
      <c r="B20" s="40" t="s">
        <v>24</v>
      </c>
      <c r="C20" s="43" t="s">
        <v>22</v>
      </c>
      <c r="Q20" s="44"/>
      <c r="AJ20" s="39"/>
    </row>
    <row r="21" spans="2:36" ht="17.25">
      <c r="B21" s="40" t="s">
        <v>25</v>
      </c>
      <c r="C21" s="45" t="s">
        <v>22</v>
      </c>
      <c r="AJ21" s="39"/>
    </row>
    <row r="22" spans="1:36" ht="18">
      <c r="A22" s="46"/>
      <c r="B22" s="40" t="s">
        <v>26</v>
      </c>
      <c r="C22" s="47" t="s">
        <v>22</v>
      </c>
      <c r="AJ22" s="39"/>
    </row>
    <row r="23" spans="2:36" ht="16.5">
      <c r="B23" s="40" t="s">
        <v>27</v>
      </c>
      <c r="C23" s="48" t="s">
        <v>22</v>
      </c>
      <c r="AJ23" s="39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0" customWidth="1"/>
    <col min="13" max="13" width="4.57421875" style="0" customWidth="1"/>
    <col min="16" max="16" width="1.7109375" style="0" customWidth="1"/>
  </cols>
  <sheetData>
    <row r="2" spans="4:16" ht="19.5" customHeight="1">
      <c r="D2" s="49" t="s">
        <v>28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4:16" ht="12.75">
      <c r="D3" s="49" t="s">
        <v>29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4:16" ht="12.75">
      <c r="D4" s="49" t="s">
        <v>30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4:16" ht="12.75">
      <c r="D5" s="50" t="s">
        <v>31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2" ht="12.75">
      <c r="D6" s="51"/>
      <c r="E6" s="51"/>
      <c r="F6" s="51"/>
      <c r="G6" s="51"/>
      <c r="H6" s="51"/>
      <c r="I6" s="51"/>
      <c r="J6" s="51"/>
      <c r="K6" s="51"/>
      <c r="L6" s="52"/>
    </row>
    <row r="7" spans="4:16" ht="12.75">
      <c r="D7" s="49" t="s">
        <v>32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4:12" ht="12.75">
      <c r="D8" s="5"/>
      <c r="E8" s="5"/>
      <c r="F8" s="5"/>
      <c r="G8" s="5"/>
      <c r="H8" s="5"/>
      <c r="I8" s="5"/>
      <c r="J8" s="5"/>
      <c r="K8" s="5"/>
      <c r="L8" s="53"/>
    </row>
    <row r="9" spans="4:12" ht="13.5">
      <c r="D9" s="54"/>
      <c r="E9" s="55" t="s">
        <v>33</v>
      </c>
      <c r="F9" s="56"/>
      <c r="G9" s="57"/>
      <c r="H9" s="57"/>
      <c r="I9" s="57" t="s">
        <v>34</v>
      </c>
      <c r="J9" s="54"/>
      <c r="K9" s="54"/>
      <c r="L9" s="58"/>
    </row>
    <row r="10" spans="4:12" ht="14.25" customHeight="1">
      <c r="D10" s="59"/>
      <c r="E10" s="60" t="s">
        <v>35</v>
      </c>
      <c r="F10" s="60" t="s">
        <v>36</v>
      </c>
      <c r="G10" s="61" t="s">
        <v>37</v>
      </c>
      <c r="H10" s="61"/>
      <c r="I10" s="60" t="s">
        <v>38</v>
      </c>
      <c r="J10" s="60" t="s">
        <v>39</v>
      </c>
      <c r="K10" s="60" t="s">
        <v>40</v>
      </c>
      <c r="L10" s="6"/>
    </row>
    <row r="11" spans="4:12" ht="15.75" customHeight="1">
      <c r="D11" s="59"/>
      <c r="E11" s="62" t="s">
        <v>41</v>
      </c>
      <c r="F11" s="62" t="s">
        <v>42</v>
      </c>
      <c r="G11" s="4">
        <v>29</v>
      </c>
      <c r="H11" s="4">
        <v>30</v>
      </c>
      <c r="I11" s="62" t="s">
        <v>43</v>
      </c>
      <c r="J11" s="62" t="s">
        <v>44</v>
      </c>
      <c r="K11" s="62"/>
      <c r="L11" s="6"/>
    </row>
    <row r="12" spans="4:12" ht="15" customHeight="1">
      <c r="D12" s="59"/>
      <c r="E12" s="7" t="s">
        <v>9</v>
      </c>
      <c r="F12" s="8">
        <v>4</v>
      </c>
      <c r="G12" s="11">
        <v>3.78</v>
      </c>
      <c r="H12" s="11">
        <v>3.86</v>
      </c>
      <c r="I12" s="63">
        <f aca="true" t="shared" si="0" ref="I12:I14">IF(H12="S/D"," ",(+H12-G12)*100)</f>
        <v>8.000000000000007</v>
      </c>
      <c r="J12" s="64">
        <f aca="true" t="shared" si="1" ref="J12:J14">IF(I12&lt;0,"B",IF(I12&gt;0,"C","E"))</f>
        <v>0</v>
      </c>
      <c r="K12" s="65">
        <f aca="true" t="shared" si="2" ref="K12:K14">IF(H12&gt;F12,"A",IF(H12=F12,"*"," "))</f>
        <v>0</v>
      </c>
      <c r="L12" s="66"/>
    </row>
    <row r="13" spans="4:12" ht="15" customHeight="1">
      <c r="D13" s="59"/>
      <c r="E13" s="16" t="s">
        <v>10</v>
      </c>
      <c r="F13" s="17">
        <v>3.5</v>
      </c>
      <c r="G13" s="11">
        <v>1.85</v>
      </c>
      <c r="H13" s="11">
        <v>1.93</v>
      </c>
      <c r="I13" s="63">
        <f t="shared" si="0"/>
        <v>7.999999999999985</v>
      </c>
      <c r="J13" s="64">
        <f t="shared" si="1"/>
        <v>0</v>
      </c>
      <c r="K13" s="65">
        <f t="shared" si="2"/>
        <v>0</v>
      </c>
      <c r="L13" s="66"/>
    </row>
    <row r="14" spans="4:12" ht="15" customHeight="1">
      <c r="D14" s="59"/>
      <c r="E14" s="16" t="s">
        <v>11</v>
      </c>
      <c r="F14" s="17">
        <v>9</v>
      </c>
      <c r="G14" s="11">
        <v>5.41</v>
      </c>
      <c r="H14" s="11">
        <v>5.6</v>
      </c>
      <c r="I14" s="63">
        <f t="shared" si="0"/>
        <v>18.99999999999995</v>
      </c>
      <c r="J14" s="64">
        <f t="shared" si="1"/>
        <v>0</v>
      </c>
      <c r="K14" s="65">
        <f t="shared" si="2"/>
        <v>0</v>
      </c>
      <c r="L14" s="66"/>
    </row>
    <row r="15" spans="4:12" ht="15" customHeight="1">
      <c r="D15" s="59"/>
      <c r="E15" s="16" t="s">
        <v>12</v>
      </c>
      <c r="F15" s="17">
        <v>4.5</v>
      </c>
      <c r="G15" s="13" t="s">
        <v>13</v>
      </c>
      <c r="H15" s="13" t="s">
        <v>13</v>
      </c>
      <c r="I15" s="63" t="s">
        <v>45</v>
      </c>
      <c r="J15" s="64" t="s">
        <v>45</v>
      </c>
      <c r="K15" s="65"/>
      <c r="L15" s="66"/>
    </row>
    <row r="16" spans="4:12" ht="15" customHeight="1">
      <c r="D16" s="67"/>
      <c r="E16" s="16" t="s">
        <v>14</v>
      </c>
      <c r="F16" s="17">
        <v>4.7</v>
      </c>
      <c r="G16" s="11">
        <v>1.16</v>
      </c>
      <c r="H16" s="11">
        <v>1.24</v>
      </c>
      <c r="I16" s="63">
        <f aca="true" t="shared" si="3" ref="I16:I22">IF(H16="S/D"," ",(+H16-G16)*100)</f>
        <v>8.000000000000007</v>
      </c>
      <c r="J16" s="64">
        <f aca="true" t="shared" si="4" ref="J16:J22">IF(I16&lt;0,"B",IF(I16&gt;0,"C","E"))</f>
        <v>0</v>
      </c>
      <c r="K16" s="65">
        <f aca="true" t="shared" si="5" ref="K16:K17">IF(H16&gt;F16,"A",IF(H16=F16,"*"," "))</f>
        <v>0</v>
      </c>
      <c r="L16" s="66"/>
    </row>
    <row r="17" spans="4:12" ht="15" customHeight="1">
      <c r="D17" s="59"/>
      <c r="E17" s="68" t="s">
        <v>15</v>
      </c>
      <c r="F17" s="69">
        <v>4.7</v>
      </c>
      <c r="G17" s="23">
        <v>3.61</v>
      </c>
      <c r="H17" s="23">
        <v>3.61</v>
      </c>
      <c r="I17" s="63">
        <f t="shared" si="3"/>
        <v>0</v>
      </c>
      <c r="J17" s="64">
        <f t="shared" si="4"/>
        <v>0</v>
      </c>
      <c r="K17" s="65">
        <f t="shared" si="5"/>
        <v>0</v>
      </c>
      <c r="L17" s="66"/>
    </row>
    <row r="18" spans="5:11" ht="15" customHeight="1">
      <c r="E18" s="70" t="s">
        <v>46</v>
      </c>
      <c r="F18" s="71"/>
      <c r="G18" s="27">
        <v>2.87</v>
      </c>
      <c r="H18" s="27">
        <v>2.9</v>
      </c>
      <c r="I18" s="72">
        <f t="shared" si="3"/>
        <v>2.9999999999999805</v>
      </c>
      <c r="J18" s="73">
        <f t="shared" si="4"/>
        <v>0</v>
      </c>
      <c r="K18" s="74"/>
    </row>
    <row r="19" spans="4:12" ht="15" customHeight="1">
      <c r="D19" s="59"/>
      <c r="E19" s="28" t="s">
        <v>17</v>
      </c>
      <c r="F19" s="10"/>
      <c r="G19" s="29">
        <v>0.74</v>
      </c>
      <c r="H19" s="29">
        <v>0.77</v>
      </c>
      <c r="I19" s="75">
        <f t="shared" si="3"/>
        <v>3.0000000000000027</v>
      </c>
      <c r="J19" s="76">
        <f t="shared" si="4"/>
        <v>0</v>
      </c>
      <c r="K19" s="77"/>
      <c r="L19" s="66"/>
    </row>
    <row r="20" spans="4:12" ht="15" customHeight="1">
      <c r="D20" s="59"/>
      <c r="E20" s="28" t="s">
        <v>18</v>
      </c>
      <c r="F20" s="10"/>
      <c r="G20" s="29">
        <v>0.56</v>
      </c>
      <c r="H20" s="29">
        <v>0.88</v>
      </c>
      <c r="I20" s="75">
        <f t="shared" si="3"/>
        <v>31.999999999999996</v>
      </c>
      <c r="J20" s="76">
        <f t="shared" si="4"/>
        <v>0</v>
      </c>
      <c r="K20" s="77"/>
      <c r="L20" s="78"/>
    </row>
    <row r="21" spans="5:11" ht="15" customHeight="1">
      <c r="E21" s="79" t="s">
        <v>19</v>
      </c>
      <c r="F21" s="80">
        <v>4</v>
      </c>
      <c r="G21" s="32">
        <v>0.38</v>
      </c>
      <c r="H21" s="32">
        <v>0.39</v>
      </c>
      <c r="I21" s="81">
        <f t="shared" si="3"/>
        <v>1.0000000000000009</v>
      </c>
      <c r="J21" s="82">
        <f t="shared" si="4"/>
        <v>0</v>
      </c>
      <c r="K21" s="83"/>
    </row>
    <row r="22" spans="5:11" ht="16.5" customHeight="1">
      <c r="E22" s="84" t="s">
        <v>20</v>
      </c>
      <c r="F22" s="85">
        <v>4.7</v>
      </c>
      <c r="G22" s="38">
        <v>3.48</v>
      </c>
      <c r="H22" s="38">
        <v>3.48</v>
      </c>
      <c r="I22" s="86">
        <f t="shared" si="3"/>
        <v>0</v>
      </c>
      <c r="J22" s="85">
        <f t="shared" si="4"/>
        <v>0</v>
      </c>
      <c r="K22" s="87">
        <f>IF(H22&gt;F22,"A",IF(H22=F22,"*"," "))</f>
        <v>0</v>
      </c>
    </row>
    <row r="23" spans="5:7" ht="13.5">
      <c r="E23" s="88" t="s">
        <v>47</v>
      </c>
      <c r="G23" s="88" t="s">
        <v>48</v>
      </c>
    </row>
    <row r="24" ht="12.75">
      <c r="E24" s="88" t="s">
        <v>49</v>
      </c>
    </row>
    <row r="25" ht="12.75">
      <c r="E25" s="88" t="s">
        <v>50</v>
      </c>
    </row>
    <row r="26" ht="12.75">
      <c r="E26" s="88" t="s">
        <v>51</v>
      </c>
    </row>
    <row r="27" spans="5:6" ht="7.5" customHeight="1">
      <c r="E27" s="89" t="s">
        <v>52</v>
      </c>
      <c r="F27" s="90" t="s">
        <v>53</v>
      </c>
    </row>
    <row r="28" spans="5:6" ht="7.5" customHeight="1">
      <c r="E28" s="91" t="s">
        <v>52</v>
      </c>
      <c r="F28" s="90" t="s">
        <v>54</v>
      </c>
    </row>
    <row r="29" spans="5:6" ht="7.5" customHeight="1">
      <c r="E29" s="92" t="s">
        <v>52</v>
      </c>
      <c r="F29" s="90" t="s">
        <v>55</v>
      </c>
    </row>
    <row r="30" spans="5:6" ht="7.5" customHeight="1">
      <c r="E30" s="93" t="s">
        <v>52</v>
      </c>
      <c r="F30" s="90" t="s">
        <v>56</v>
      </c>
    </row>
    <row r="31" spans="5:6" ht="10.5" customHeight="1">
      <c r="E31" s="94" t="s">
        <v>57</v>
      </c>
      <c r="F31" s="95" t="s">
        <v>58</v>
      </c>
    </row>
    <row r="32" spans="5:6" ht="10.5" customHeight="1">
      <c r="E32" s="96" t="s">
        <v>59</v>
      </c>
      <c r="F32" s="95" t="s">
        <v>60</v>
      </c>
    </row>
    <row r="33" spans="5:8" ht="13.5">
      <c r="E33" s="97" t="s">
        <v>61</v>
      </c>
      <c r="H33" s="98"/>
    </row>
    <row r="34" spans="5:9" ht="12.75">
      <c r="E34" s="97" t="s">
        <v>62</v>
      </c>
      <c r="F34" s="99" t="s">
        <v>63</v>
      </c>
      <c r="G34" s="39"/>
      <c r="I34" s="100"/>
    </row>
    <row r="35" spans="1:11" ht="12.75">
      <c r="A35" s="101"/>
      <c r="E35" s="97" t="s">
        <v>64</v>
      </c>
      <c r="F35" s="95"/>
      <c r="J35" s="99"/>
      <c r="K35" s="99"/>
    </row>
    <row r="41" spans="6:12" ht="12.75">
      <c r="F41" s="30"/>
      <c r="L41"/>
    </row>
    <row r="42" spans="6:12" ht="12.75">
      <c r="F42" s="30"/>
      <c r="L42"/>
    </row>
    <row r="43" spans="6:12" ht="12.75">
      <c r="F43" s="30"/>
      <c r="L43"/>
    </row>
    <row r="44" spans="6:12" ht="12.75">
      <c r="F44" s="30"/>
      <c r="L44"/>
    </row>
    <row r="45" spans="7:12" ht="12.75">
      <c r="G45" s="102" t="s">
        <v>13</v>
      </c>
      <c r="H45" s="102" t="s">
        <v>13</v>
      </c>
      <c r="L45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 Rob</cp:lastModifiedBy>
  <cp:lastPrinted>2015-02-13T14:52:06Z</cp:lastPrinted>
  <dcterms:created xsi:type="dcterms:W3CDTF">2007-01-04T11:39:57Z</dcterms:created>
  <dcterms:modified xsi:type="dcterms:W3CDTF">2015-06-30T10:33:28Z</dcterms:modified>
  <cp:category/>
  <cp:version/>
  <cp:contentType/>
  <cp:contentStatus/>
</cp:coreProperties>
</file>