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<sst xmlns="http://schemas.openxmlformats.org/spreadsheetml/2006/main" count="87" uniqueCount="70">
  <si>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ALTURAS HIDROMETRICAS DE LA CUENCA DEL RIO SALADO</t>
  </si>
  <si>
    <t>AGOSTO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</si>
  <si>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</si>
  <si>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</si>
  <si>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</si>
  <si>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</si>
  <si>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</si>
  <si>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</si>
  <si>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</si>
  <si>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</si>
  <si>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</si>
  <si>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</si>
  <si>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</si>
  <si>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</si>
  <si>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</si>
  <si>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</si>
  <si>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</si>
  <si>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</si>
  <si>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</si>
  <si>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</si>
  <si>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</si>
  <si>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</si>
  <si>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</si>
  <si>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</si>
  <si>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</si>
  <si>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</si>
  <si>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</si>
  <si>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</si>
  <si>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</si>
  <si>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</si>
  <si>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</si>
  <si>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</si>
  <si>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</si>
  <si>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</si>
  <si>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</si>
  <si>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AGOSTO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</si>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</sst>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6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6" xfId="0" applyNumberFormat="1" applyFont="1" applyFill="1" applyBorder="1" applyAlignment="1">
      <alignment horizontal="center"/>
    </xf>
    <xf numFmtId="166" fontId="20" fillId="19" borderId="17" xfId="0" applyNumberFormat="1" applyFont="1" applyFill="1" applyBorder="1" applyAlignment="1">
      <alignment horizontal="center"/>
    </xf>
    <xf numFmtId="166" fontId="19" fillId="19" borderId="17" xfId="0" applyNumberFormat="1" applyFont="1" applyFill="1" applyBorder="1" applyAlignment="1">
      <alignment horizontal="center"/>
    </xf>
    <xf numFmtId="166" fontId="22" fillId="19" borderId="17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18" xfId="0" applyFont="1" applyFill="1" applyBorder="1" applyAlignment="1">
      <alignment horizontal="center"/>
    </xf>
    <xf numFmtId="166" fontId="20" fillId="19" borderId="18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22" fillId="19" borderId="18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22" fillId="19" borderId="20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3" fillId="19" borderId="19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4" fillId="19" borderId="18" xfId="0" applyNumberFormat="1" applyFont="1" applyFill="1" applyBorder="1" applyAlignment="1">
      <alignment horizontal="center"/>
    </xf>
    <xf numFmtId="166" fontId="21" fillId="19" borderId="18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4" fontId="19" fillId="7" borderId="16" xfId="0" applyFont="1" applyFill="1" applyBorder="1" applyAlignment="1">
      <alignment horizontal="center"/>
    </xf>
    <xf numFmtId="166" fontId="20" fillId="7" borderId="16" xfId="0" applyNumberFormat="1" applyFont="1" applyFill="1" applyBorder="1" applyAlignment="1">
      <alignment horizontal="center"/>
    </xf>
    <xf numFmtId="166" fontId="19" fillId="7" borderId="16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4" fontId="19" fillId="7" borderId="18" xfId="0" applyFont="1" applyFill="1" applyBorder="1" applyAlignment="1">
      <alignment horizontal="center"/>
    </xf>
    <xf numFmtId="166" fontId="20" fillId="7" borderId="18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2" xfId="0" applyFont="1" applyFill="1" applyBorder="1" applyAlignment="1">
      <alignment horizontal="center"/>
    </xf>
    <xf numFmtId="166" fontId="20" fillId="7" borderId="22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4" fontId="19" fillId="6" borderId="30" xfId="0" applyFont="1" applyFill="1" applyBorder="1" applyAlignment="1">
      <alignment horizontal="center"/>
    </xf>
    <xf numFmtId="166" fontId="20" fillId="6" borderId="30" xfId="0" applyNumberFormat="1" applyFont="1" applyFill="1" applyBorder="1" applyAlignment="1">
      <alignment horizontal="center"/>
    </xf>
    <xf numFmtId="166" fontId="25" fillId="6" borderId="30" xfId="0" applyNumberFormat="1" applyFont="1" applyFill="1" applyBorder="1" applyAlignment="1">
      <alignment horizontal="center"/>
    </xf>
    <xf numFmtId="166" fontId="21" fillId="6" borderId="31" xfId="0" applyNumberFormat="1" applyFont="1" applyFill="1" applyBorder="1" applyAlignment="1">
      <alignment horizontal="center"/>
    </xf>
    <xf numFmtId="166" fontId="19" fillId="6" borderId="32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7" fillId="7" borderId="16" xfId="0" applyNumberFormat="1" applyFont="1" applyFill="1" applyBorder="1" applyAlignment="1">
      <alignment horizontal="center"/>
    </xf>
    <xf numFmtId="166" fontId="28" fillId="7" borderId="18" xfId="0" applyNumberFormat="1" applyFont="1" applyFill="1" applyBorder="1" applyAlignment="1">
      <alignment horizontal="center"/>
    </xf>
    <xf numFmtId="166" fontId="29" fillId="7" borderId="18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2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18" xfId="0" applyNumberFormat="1" applyFont="1" applyFill="1" applyBorder="1" applyAlignment="1">
      <alignment horizontal="center"/>
    </xf>
    <xf numFmtId="166" fontId="33" fillId="7" borderId="18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7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8" fillId="0" borderId="0" xfId="0" applyFont="1" applyAlignment="1">
      <alignment/>
    </xf>
    <xf numFmtId="164" fontId="37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3" xfId="0" applyFont="1" applyBorder="1" applyAlignment="1">
      <alignment horizontal="center"/>
    </xf>
    <xf numFmtId="164" fontId="37" fillId="0" borderId="33" xfId="0" applyFont="1" applyBorder="1" applyAlignment="1">
      <alignment horizontal="center"/>
    </xf>
    <xf numFmtId="164" fontId="19" fillId="0" borderId="34" xfId="0" applyFont="1" applyBorder="1" applyAlignment="1">
      <alignment horizontal="center"/>
    </xf>
    <xf numFmtId="164" fontId="19" fillId="0" borderId="35" xfId="0" applyFont="1" applyBorder="1" applyAlignment="1">
      <alignment horizontal="center"/>
    </xf>
    <xf numFmtId="164" fontId="37" fillId="0" borderId="35" xfId="0" applyFont="1" applyBorder="1" applyAlignment="1">
      <alignment horizontal="center"/>
    </xf>
    <xf numFmtId="164" fontId="19" fillId="19" borderId="36" xfId="0" applyFont="1" applyFill="1" applyBorder="1" applyAlignment="1">
      <alignment horizontal="center"/>
    </xf>
    <xf numFmtId="166" fontId="20" fillId="19" borderId="37" xfId="0" applyNumberFormat="1" applyFont="1" applyFill="1" applyBorder="1" applyAlignment="1">
      <alignment horizontal="center"/>
    </xf>
    <xf numFmtId="166" fontId="37" fillId="19" borderId="36" xfId="0" applyNumberFormat="1" applyFont="1" applyFill="1" applyBorder="1" applyAlignment="1">
      <alignment horizontal="center"/>
    </xf>
    <xf numFmtId="168" fontId="0" fillId="19" borderId="38" xfId="0" applyNumberFormat="1" applyFont="1" applyFill="1" applyBorder="1" applyAlignment="1">
      <alignment horizontal="center"/>
    </xf>
    <xf numFmtId="166" fontId="19" fillId="19" borderId="38" xfId="0" applyNumberFormat="1" applyFont="1" applyFill="1" applyBorder="1" applyAlignment="1">
      <alignment horizontal="center"/>
    </xf>
    <xf numFmtId="166" fontId="21" fillId="19" borderId="38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37" fillId="19" borderId="38" xfId="0" applyNumberFormat="1" applyFont="1" applyFill="1" applyBorder="1" applyAlignment="1">
      <alignment horizontal="center"/>
    </xf>
    <xf numFmtId="164" fontId="39" fillId="0" borderId="0" xfId="0" applyFont="1" applyAlignment="1">
      <alignment horizontal="center"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37" fillId="19" borderId="40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4" fontId="19" fillId="7" borderId="42" xfId="0" applyFont="1" applyFill="1" applyBorder="1" applyAlignment="1">
      <alignment horizontal="center" wrapText="1"/>
    </xf>
    <xf numFmtId="166" fontId="19" fillId="7" borderId="43" xfId="0" applyNumberFormat="1" applyFont="1" applyFill="1" applyBorder="1" applyAlignment="1">
      <alignment horizontal="center"/>
    </xf>
    <xf numFmtId="166" fontId="37" fillId="7" borderId="42" xfId="0" applyNumberFormat="1" applyFont="1" applyFill="1" applyBorder="1" applyAlignment="1">
      <alignment horizontal="center"/>
    </xf>
    <xf numFmtId="168" fontId="0" fillId="7" borderId="42" xfId="0" applyNumberFormat="1" applyFont="1" applyFill="1" applyBorder="1" applyAlignment="1">
      <alignment horizontal="center"/>
    </xf>
    <xf numFmtId="166" fontId="19" fillId="7" borderId="42" xfId="0" applyNumberFormat="1" applyFont="1" applyFill="1" applyBorder="1" applyAlignment="1">
      <alignment horizontal="center"/>
    </xf>
    <xf numFmtId="166" fontId="21" fillId="7" borderId="42" xfId="0" applyNumberFormat="1" applyFont="1" applyFill="1" applyBorder="1" applyAlignment="1">
      <alignment horizontal="center"/>
    </xf>
    <xf numFmtId="164" fontId="19" fillId="7" borderId="38" xfId="0" applyFont="1" applyFill="1" applyBorder="1" applyAlignment="1">
      <alignment horizontal="center"/>
    </xf>
    <xf numFmtId="166" fontId="19" fillId="7" borderId="39" xfId="0" applyNumberFormat="1" applyFont="1" applyFill="1" applyBorder="1" applyAlignment="1">
      <alignment horizontal="center"/>
    </xf>
    <xf numFmtId="166" fontId="37" fillId="7" borderId="38" xfId="0" applyNumberFormat="1" applyFont="1" applyFill="1" applyBorder="1" applyAlignment="1">
      <alignment horizontal="center"/>
    </xf>
    <xf numFmtId="168" fontId="0" fillId="7" borderId="38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6" fontId="21" fillId="7" borderId="38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/>
    </xf>
    <xf numFmtId="166" fontId="20" fillId="7" borderId="45" xfId="0" applyNumberFormat="1" applyFont="1" applyFill="1" applyBorder="1" applyAlignment="1">
      <alignment horizontal="center"/>
    </xf>
    <xf numFmtId="166" fontId="37" fillId="7" borderId="46" xfId="0" applyNumberFormat="1" applyFont="1" applyFill="1" applyBorder="1" applyAlignment="1">
      <alignment horizontal="center"/>
    </xf>
    <xf numFmtId="168" fontId="0" fillId="7" borderId="46" xfId="0" applyNumberFormat="1" applyFont="1" applyFill="1" applyBorder="1" applyAlignment="1">
      <alignment horizontal="center"/>
    </xf>
    <xf numFmtId="166" fontId="19" fillId="7" borderId="46" xfId="0" applyNumberFormat="1" applyFont="1" applyFill="1" applyBorder="1" applyAlignment="1">
      <alignment horizontal="center"/>
    </xf>
    <xf numFmtId="166" fontId="21" fillId="7" borderId="46" xfId="0" applyNumberFormat="1" applyFont="1" applyFill="1" applyBorder="1" applyAlignment="1">
      <alignment horizontal="center"/>
    </xf>
    <xf numFmtId="166" fontId="19" fillId="6" borderId="47" xfId="0" applyNumberFormat="1" applyFont="1" applyFill="1" applyBorder="1" applyAlignment="1">
      <alignment horizontal="center"/>
    </xf>
    <xf numFmtId="166" fontId="20" fillId="6" borderId="48" xfId="0" applyNumberFormat="1" applyFont="1" applyFill="1" applyBorder="1" applyAlignment="1">
      <alignment horizontal="center"/>
    </xf>
    <xf numFmtId="166" fontId="37" fillId="6" borderId="47" xfId="0" applyNumberFormat="1" applyFont="1" applyFill="1" applyBorder="1" applyAlignment="1">
      <alignment horizontal="center"/>
    </xf>
    <xf numFmtId="168" fontId="0" fillId="6" borderId="47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1" fillId="0" borderId="0" xfId="0" applyFont="1" applyFill="1" applyAlignment="1">
      <alignment/>
    </xf>
    <xf numFmtId="164" fontId="42" fillId="0" borderId="0" xfId="0" applyFont="1" applyFill="1" applyBorder="1" applyAlignment="1">
      <alignment horizontal="left"/>
    </xf>
    <xf numFmtId="164" fontId="43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45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6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48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"/>
          <c:w val="0.959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1"/>
          <c:order val="1"/>
          <c:tx>
            <c:strRef>
              <c:f>AGOSTO!$B$10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AGOSTO!$F$10:$AG$10</c:f>
              <c:numCache/>
            </c:numRef>
          </c:yVal>
          <c:smooth val="1"/>
        </c:ser>
        <c:ser>
          <c:idx val="2"/>
          <c:order val="2"/>
          <c:tx>
            <c:strRef>
              <c:f>AGOSTO!$B$15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AGOSTO!$F$15:$AG$15</c:f>
              <c:numCache/>
            </c:numRef>
          </c:yVal>
          <c:smooth val="1"/>
        </c:ser>
        <c:ser>
          <c:idx val="3"/>
          <c:order val="3"/>
          <c:tx>
            <c:strRef>
              <c:f>AGOSTO!$B$11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AGOSTO!$F$11:$AG$11</c:f>
              <c:numCache/>
            </c:numRef>
          </c:yVal>
          <c:smooth val="1"/>
        </c:ser>
        <c:ser>
          <c:idx val="4"/>
          <c:order val="4"/>
          <c:tx>
            <c:strRef>
              <c:f>AGOSTO!$B$12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AGOSTO!$F$12:$AG$12</c:f>
              <c:numCache/>
            </c:numRef>
          </c:yVal>
          <c:smooth val="1"/>
        </c:ser>
        <c:axId val="22883719"/>
        <c:axId val="4626880"/>
      </c:scatterChart>
      <c:val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880"/>
        <c:crossesAt val="0"/>
        <c:crossBetween val="midCat"/>
        <c:dispUnits/>
      </c:valAx>
      <c:valAx>
        <c:axId val="4626880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975"/>
          <c:y val="0.9635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05"/>
          <c:w val="0.951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ser>
          <c:idx val="2"/>
          <c:order val="2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3"/>
          <c:order val="3"/>
          <c:tx>
            <c:strRef>
              <c:f>AGOSTO!$B$6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AGOSTO!$F$6:$AG$6</c:f>
              <c:numCache/>
            </c:numRef>
          </c:yVal>
          <c:smooth val="1"/>
        </c:ser>
        <c:ser>
          <c:idx val="4"/>
          <c:order val="4"/>
          <c:tx>
            <c:strRef>
              <c:f>AGOSTO!$B$13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AGOSTO!$F$13:$AG$13</c:f>
              <c:numCache/>
            </c:numRef>
          </c:yVal>
          <c:smooth val="1"/>
        </c:ser>
        <c:axId val="41641921"/>
        <c:axId val="39232970"/>
      </c:scatterChart>
      <c:val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At val="0"/>
        <c:crossBetween val="midCat"/>
        <c:dispUnits/>
      </c:valAx>
      <c:valAx>
        <c:axId val="3923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25"/>
          <c:y val="0.963"/>
          <c:w val="0.62275"/>
          <c:h val="0.0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7175"/>
          <c:w val="0.851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AGOSTO!$F$8:$AG$8</c:f>
              <c:numCache/>
            </c:numRef>
          </c:yVal>
          <c:smooth val="1"/>
        </c:ser>
        <c:ser>
          <c:idx val="2"/>
          <c:order val="2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ser>
          <c:idx val="3"/>
          <c:order val="3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AGOSTO!$F$9:$AG$9</c:f>
              <c:numCache/>
            </c:numRef>
          </c:yVal>
          <c:smooth val="1"/>
        </c:ser>
        <c:axId val="17552411"/>
        <c:axId val="23753972"/>
      </c:scatterChart>
      <c:val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At val="0"/>
        <c:crossBetween val="midCat"/>
        <c:dispUnits/>
      </c:valAx>
      <c:valAx>
        <c:axId val="2375397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272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0.88025</cdr:y>
    </cdr:from>
    <cdr:to>
      <cdr:x>0.06025</cdr:x>
      <cdr:y>0.91425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3875" y="4010025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pane xSplit="5" topLeftCell="S1" activePane="topRight" state="frozen"/>
      <selection pane="topLeft" activeCell="A1" sqref="A1"/>
      <selection pane="topRight" activeCell="AJ15" sqref="AJ1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4</v>
      </c>
      <c r="G5" s="16">
        <v>4.02</v>
      </c>
      <c r="H5" s="16">
        <v>4.03</v>
      </c>
      <c r="I5" s="17">
        <v>3.96</v>
      </c>
      <c r="J5" s="17">
        <v>3.93</v>
      </c>
      <c r="K5" s="17">
        <v>3.9</v>
      </c>
      <c r="L5" s="17">
        <v>3.83</v>
      </c>
      <c r="M5" s="17">
        <v>3.82</v>
      </c>
      <c r="N5" s="17">
        <v>3.78</v>
      </c>
      <c r="O5" s="17">
        <v>3.68</v>
      </c>
      <c r="P5" s="17">
        <v>3.68</v>
      </c>
      <c r="Q5" s="17">
        <v>3.66</v>
      </c>
      <c r="R5" s="17">
        <v>3.63</v>
      </c>
      <c r="S5" s="17">
        <v>3.59</v>
      </c>
      <c r="T5" s="17">
        <v>3.59</v>
      </c>
      <c r="U5" s="17">
        <v>3.58</v>
      </c>
      <c r="V5" s="17">
        <v>3.54</v>
      </c>
      <c r="W5" s="17">
        <v>3.54</v>
      </c>
      <c r="X5" s="17">
        <v>3.51</v>
      </c>
      <c r="Y5" s="17">
        <v>3.54</v>
      </c>
      <c r="Z5" s="17">
        <v>3.51</v>
      </c>
      <c r="AA5" s="17">
        <v>3.47</v>
      </c>
      <c r="AB5" s="18">
        <v>3.45</v>
      </c>
      <c r="AC5" s="18">
        <v>3.43</v>
      </c>
      <c r="AD5" s="17">
        <v>3.42</v>
      </c>
      <c r="AE5" s="17">
        <v>3.45</v>
      </c>
      <c r="AF5" s="17">
        <v>3.43</v>
      </c>
      <c r="AG5" s="17">
        <v>3.37</v>
      </c>
      <c r="AH5" s="17">
        <v>3.39</v>
      </c>
      <c r="AI5" s="17">
        <v>3.41</v>
      </c>
      <c r="AJ5" s="17">
        <v>3.36</v>
      </c>
      <c r="AK5" s="19">
        <f>AVERAGE(F5:AJ5)</f>
        <v>3.6290322580645173</v>
      </c>
      <c r="AL5" s="20">
        <f>MAX(H5:AG5)</f>
        <v>4.03</v>
      </c>
    </row>
    <row r="6" spans="1:38" ht="15" customHeight="1">
      <c r="A6">
        <v>4.88</v>
      </c>
      <c r="B6" s="21" t="s">
        <v>9</v>
      </c>
      <c r="C6" s="22">
        <v>3.5</v>
      </c>
      <c r="D6" s="23"/>
      <c r="E6" s="24"/>
      <c r="F6" s="25">
        <v>4.41</v>
      </c>
      <c r="G6" s="26">
        <v>4.39</v>
      </c>
      <c r="H6" s="26">
        <v>4.4</v>
      </c>
      <c r="I6" s="26">
        <v>4.38</v>
      </c>
      <c r="J6" s="25">
        <v>4.37</v>
      </c>
      <c r="K6" s="27">
        <v>4.34</v>
      </c>
      <c r="L6" s="25">
        <v>4.33</v>
      </c>
      <c r="M6" s="25">
        <v>4.31</v>
      </c>
      <c r="N6" s="25">
        <v>4.28</v>
      </c>
      <c r="O6" s="28">
        <v>4.25</v>
      </c>
      <c r="P6" s="25">
        <v>4.23</v>
      </c>
      <c r="Q6" s="25">
        <v>4.2</v>
      </c>
      <c r="R6" s="25">
        <v>4.18</v>
      </c>
      <c r="S6" s="27">
        <v>4.16</v>
      </c>
      <c r="T6" s="25">
        <v>4.14</v>
      </c>
      <c r="U6" s="25">
        <v>4.1</v>
      </c>
      <c r="V6" s="27">
        <v>4.06</v>
      </c>
      <c r="W6" s="25">
        <v>4.04</v>
      </c>
      <c r="X6" s="25">
        <v>4.02</v>
      </c>
      <c r="Y6" s="25">
        <v>3.99</v>
      </c>
      <c r="Z6" s="25">
        <v>3.97</v>
      </c>
      <c r="AA6" s="25">
        <v>3.95</v>
      </c>
      <c r="AB6" s="25">
        <v>3.93</v>
      </c>
      <c r="AC6" s="26">
        <v>3.91</v>
      </c>
      <c r="AD6" s="26">
        <v>3.87</v>
      </c>
      <c r="AE6" s="26">
        <v>3.9</v>
      </c>
      <c r="AF6" s="26">
        <v>3.92</v>
      </c>
      <c r="AG6" s="26">
        <v>3.82</v>
      </c>
      <c r="AH6" s="26">
        <v>3.78</v>
      </c>
      <c r="AI6" s="26">
        <v>3.76</v>
      </c>
      <c r="AJ6" s="29">
        <v>3.74</v>
      </c>
      <c r="AK6" s="19"/>
      <c r="AL6" s="1"/>
    </row>
    <row r="7" spans="1:38" ht="15" customHeight="1">
      <c r="A7">
        <v>8.52</v>
      </c>
      <c r="B7" s="21" t="s">
        <v>10</v>
      </c>
      <c r="C7" s="22">
        <v>9</v>
      </c>
      <c r="D7" s="23"/>
      <c r="E7" s="23"/>
      <c r="F7" s="27">
        <v>8.49</v>
      </c>
      <c r="G7" s="30">
        <v>8.48</v>
      </c>
      <c r="H7" s="30">
        <v>8.51</v>
      </c>
      <c r="I7" s="30">
        <v>8.5</v>
      </c>
      <c r="J7" s="30">
        <v>8.49</v>
      </c>
      <c r="K7" s="30">
        <v>8.48</v>
      </c>
      <c r="L7" s="30">
        <v>8.47</v>
      </c>
      <c r="M7" s="30">
        <v>8.45</v>
      </c>
      <c r="N7" s="30">
        <v>8.43</v>
      </c>
      <c r="O7" s="30">
        <v>8.41</v>
      </c>
      <c r="P7" s="30">
        <v>8.38</v>
      </c>
      <c r="Q7" s="30">
        <v>8.36</v>
      </c>
      <c r="R7" s="30">
        <v>8.35</v>
      </c>
      <c r="S7" s="30">
        <v>8.33</v>
      </c>
      <c r="T7" s="30">
        <v>8.31</v>
      </c>
      <c r="U7" s="30">
        <v>8.29</v>
      </c>
      <c r="V7" s="30">
        <v>8.27</v>
      </c>
      <c r="W7" s="30">
        <v>8.25</v>
      </c>
      <c r="X7" s="30">
        <v>8.23</v>
      </c>
      <c r="Y7" s="30">
        <v>8.2</v>
      </c>
      <c r="Z7" s="30">
        <v>8.17</v>
      </c>
      <c r="AA7" s="30">
        <v>8.14</v>
      </c>
      <c r="AB7" s="30">
        <v>8.11</v>
      </c>
      <c r="AC7" s="30">
        <v>8.08</v>
      </c>
      <c r="AD7" s="30">
        <v>8.06</v>
      </c>
      <c r="AE7" s="30">
        <v>8.25</v>
      </c>
      <c r="AF7" s="30">
        <v>8.43</v>
      </c>
      <c r="AG7" s="30">
        <v>8.42</v>
      </c>
      <c r="AH7" s="30">
        <v>8.39</v>
      </c>
      <c r="AI7" s="30">
        <v>8.35</v>
      </c>
      <c r="AJ7" s="30">
        <v>8.32</v>
      </c>
      <c r="AK7" s="19">
        <f aca="true" t="shared" si="0" ref="AK7:AK8">AVERAGE(F7:AJ7)</f>
        <v>8.335483870967739</v>
      </c>
      <c r="AL7" s="20">
        <f aca="true" t="shared" si="1" ref="AL7:AL15">MAX(H7:AG7)</f>
        <v>8.51</v>
      </c>
    </row>
    <row r="8" spans="1:38" ht="14.25" customHeight="1">
      <c r="A8">
        <v>4.65</v>
      </c>
      <c r="B8" s="21" t="s">
        <v>11</v>
      </c>
      <c r="C8" s="22">
        <v>4.5</v>
      </c>
      <c r="D8" s="23"/>
      <c r="E8" s="23"/>
      <c r="F8" s="27">
        <v>4.43</v>
      </c>
      <c r="G8" s="27">
        <v>4.42</v>
      </c>
      <c r="H8" s="27">
        <v>4.45</v>
      </c>
      <c r="I8" s="27">
        <v>4.45</v>
      </c>
      <c r="J8" s="27">
        <v>4.43</v>
      </c>
      <c r="K8" s="27">
        <v>4.42</v>
      </c>
      <c r="L8" s="27">
        <v>4.41</v>
      </c>
      <c r="M8" s="27">
        <v>4.39</v>
      </c>
      <c r="N8" s="27">
        <v>4.36</v>
      </c>
      <c r="O8" s="27">
        <v>4.33</v>
      </c>
      <c r="P8" s="27">
        <v>4.31</v>
      </c>
      <c r="Q8" s="27">
        <v>4.31</v>
      </c>
      <c r="R8" s="27">
        <v>4.26</v>
      </c>
      <c r="S8" s="27">
        <v>4.22</v>
      </c>
      <c r="T8" s="27">
        <v>4.19</v>
      </c>
      <c r="U8" s="27">
        <v>4.16</v>
      </c>
      <c r="V8" s="27">
        <v>4.12</v>
      </c>
      <c r="W8" s="27">
        <v>4.09</v>
      </c>
      <c r="X8" s="27">
        <v>4.07</v>
      </c>
      <c r="Y8" s="27">
        <v>4.02</v>
      </c>
      <c r="Z8" s="27">
        <v>3.99</v>
      </c>
      <c r="AA8" s="27">
        <v>3.96</v>
      </c>
      <c r="AB8" s="27">
        <v>3.94</v>
      </c>
      <c r="AC8" s="26">
        <v>3.92</v>
      </c>
      <c r="AD8" s="27">
        <v>3.88</v>
      </c>
      <c r="AE8" s="27">
        <v>3.86</v>
      </c>
      <c r="AF8" s="27">
        <v>3.89</v>
      </c>
      <c r="AG8" s="27">
        <v>3.92</v>
      </c>
      <c r="AH8" s="27">
        <v>4</v>
      </c>
      <c r="AI8" s="27">
        <v>4.06</v>
      </c>
      <c r="AJ8" s="27">
        <v>4.13</v>
      </c>
      <c r="AK8" s="19">
        <f t="shared" si="0"/>
        <v>4.1738709677419354</v>
      </c>
      <c r="AL8" s="20">
        <f t="shared" si="1"/>
        <v>4.45</v>
      </c>
    </row>
    <row r="9" spans="1:42" ht="15" customHeight="1">
      <c r="A9">
        <v>4.16</v>
      </c>
      <c r="B9" s="21" t="s">
        <v>12</v>
      </c>
      <c r="C9" s="22">
        <v>4.7</v>
      </c>
      <c r="D9" s="31">
        <v>5.3</v>
      </c>
      <c r="E9" s="32">
        <v>5.7</v>
      </c>
      <c r="F9" s="27">
        <v>3.89</v>
      </c>
      <c r="G9" s="30">
        <v>3.84</v>
      </c>
      <c r="H9" s="30">
        <v>3.77</v>
      </c>
      <c r="I9" s="30">
        <v>3.86</v>
      </c>
      <c r="J9" s="30">
        <v>3.86</v>
      </c>
      <c r="K9" s="30">
        <v>3.83</v>
      </c>
      <c r="L9" s="30">
        <v>3.81</v>
      </c>
      <c r="M9" s="30">
        <v>3.79</v>
      </c>
      <c r="N9" s="25">
        <v>3.78</v>
      </c>
      <c r="O9" s="30">
        <v>3.76</v>
      </c>
      <c r="P9" s="30">
        <v>3.74</v>
      </c>
      <c r="Q9" s="30">
        <v>3.75</v>
      </c>
      <c r="R9" s="30">
        <v>3.78</v>
      </c>
      <c r="S9" s="30">
        <v>3.77</v>
      </c>
      <c r="T9" s="30">
        <v>3.74</v>
      </c>
      <c r="U9" s="30">
        <v>3.72</v>
      </c>
      <c r="V9" s="30">
        <v>3.7</v>
      </c>
      <c r="W9" s="26">
        <v>3.68</v>
      </c>
      <c r="X9" s="27">
        <v>3.6</v>
      </c>
      <c r="Y9" s="26">
        <v>3.57</v>
      </c>
      <c r="Z9" s="30">
        <v>3.54</v>
      </c>
      <c r="AA9" s="26">
        <v>3.47</v>
      </c>
      <c r="AB9" s="26">
        <v>3.36</v>
      </c>
      <c r="AC9" s="30">
        <v>3.22</v>
      </c>
      <c r="AD9" s="30">
        <v>3.19</v>
      </c>
      <c r="AE9" s="30">
        <v>3.17</v>
      </c>
      <c r="AF9" s="30">
        <v>3.21</v>
      </c>
      <c r="AG9" s="30">
        <v>3.39</v>
      </c>
      <c r="AH9" s="30">
        <v>3.32</v>
      </c>
      <c r="AI9" s="30">
        <v>3.36</v>
      </c>
      <c r="AJ9" s="33">
        <v>3.43</v>
      </c>
      <c r="AK9" s="19">
        <f>AVERAGE(F9:AG9)</f>
        <v>3.6353571428571425</v>
      </c>
      <c r="AL9" s="20">
        <f t="shared" si="1"/>
        <v>3.86</v>
      </c>
      <c r="AN9">
        <v>-0.19</v>
      </c>
      <c r="AP9">
        <v>7.89</v>
      </c>
    </row>
    <row r="10" spans="1:42" ht="15" customHeight="1">
      <c r="A10">
        <v>4.33</v>
      </c>
      <c r="B10" s="34" t="s">
        <v>13</v>
      </c>
      <c r="C10" s="35">
        <v>4.7</v>
      </c>
      <c r="D10" s="36"/>
      <c r="E10" s="36"/>
      <c r="F10" s="37">
        <v>3.97</v>
      </c>
      <c r="G10" s="37">
        <v>3.91</v>
      </c>
      <c r="H10" s="37">
        <v>3.87</v>
      </c>
      <c r="I10" s="37">
        <v>3.8</v>
      </c>
      <c r="J10" s="37">
        <v>3.74</v>
      </c>
      <c r="K10" s="37">
        <v>3.67</v>
      </c>
      <c r="L10" s="37">
        <v>3.61</v>
      </c>
      <c r="M10" s="37">
        <v>3.55</v>
      </c>
      <c r="N10" s="37">
        <v>3.5</v>
      </c>
      <c r="O10" s="37">
        <v>3.44</v>
      </c>
      <c r="P10" s="37">
        <v>3.38</v>
      </c>
      <c r="Q10" s="37">
        <v>3.35</v>
      </c>
      <c r="R10" s="37">
        <v>3.27</v>
      </c>
      <c r="S10" s="37">
        <v>3.25</v>
      </c>
      <c r="T10" s="37">
        <v>3.2</v>
      </c>
      <c r="U10" s="37">
        <v>3.17</v>
      </c>
      <c r="V10" s="37">
        <v>3.16</v>
      </c>
      <c r="W10" s="37">
        <v>3.13</v>
      </c>
      <c r="X10" s="37">
        <v>3.1</v>
      </c>
      <c r="Y10" s="37">
        <v>3.09</v>
      </c>
      <c r="Z10" s="37">
        <v>3.07</v>
      </c>
      <c r="AA10" s="37">
        <v>3.05</v>
      </c>
      <c r="AB10" s="37">
        <v>3.05</v>
      </c>
      <c r="AC10" s="37">
        <v>3.06</v>
      </c>
      <c r="AD10" s="37">
        <v>3.06</v>
      </c>
      <c r="AE10" s="37">
        <v>3.06</v>
      </c>
      <c r="AF10" s="37">
        <v>3.09</v>
      </c>
      <c r="AG10" s="37">
        <v>3.1</v>
      </c>
      <c r="AH10" s="37">
        <v>3.08</v>
      </c>
      <c r="AI10" s="37">
        <v>3.1</v>
      </c>
      <c r="AJ10" s="37">
        <v>3.11</v>
      </c>
      <c r="AK10" s="19">
        <f aca="true" t="shared" si="2" ref="AK10:AK14">AVERAGE(F10:AJ10)</f>
        <v>3.3222580645161295</v>
      </c>
      <c r="AL10" s="20">
        <f t="shared" si="1"/>
        <v>3.87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38" t="s">
        <v>14</v>
      </c>
      <c r="C11" s="39"/>
      <c r="D11" s="40"/>
      <c r="E11" s="40"/>
      <c r="F11" s="41">
        <v>5.89</v>
      </c>
      <c r="G11" s="42">
        <v>5.88</v>
      </c>
      <c r="H11" s="42">
        <v>5.89</v>
      </c>
      <c r="I11" s="42">
        <v>5.88</v>
      </c>
      <c r="J11" s="42">
        <v>5.87</v>
      </c>
      <c r="K11" s="42">
        <v>5.86</v>
      </c>
      <c r="L11" s="42">
        <v>5.85</v>
      </c>
      <c r="M11" s="42">
        <v>5.83</v>
      </c>
      <c r="N11" s="42">
        <v>5.82</v>
      </c>
      <c r="O11" s="42">
        <v>5.8</v>
      </c>
      <c r="P11" s="42">
        <v>5.79</v>
      </c>
      <c r="Q11" s="42">
        <v>5.78</v>
      </c>
      <c r="R11" s="42">
        <v>5.77</v>
      </c>
      <c r="S11" s="42">
        <v>5.76</v>
      </c>
      <c r="T11" s="42">
        <v>5.74</v>
      </c>
      <c r="U11" s="42">
        <v>5.72</v>
      </c>
      <c r="V11" s="42">
        <v>5.71</v>
      </c>
      <c r="W11" s="42">
        <v>5.7</v>
      </c>
      <c r="X11" s="42">
        <v>5.68</v>
      </c>
      <c r="Y11" s="42">
        <v>5.65</v>
      </c>
      <c r="Z11" s="42">
        <v>5.64</v>
      </c>
      <c r="AA11" s="42">
        <v>5.61</v>
      </c>
      <c r="AB11" s="42">
        <v>5.59</v>
      </c>
      <c r="AC11" s="42">
        <v>5.58</v>
      </c>
      <c r="AD11" s="42">
        <v>5.56</v>
      </c>
      <c r="AE11" s="42">
        <v>5.55</v>
      </c>
      <c r="AF11" s="42">
        <v>5.6</v>
      </c>
      <c r="AG11" s="42">
        <v>5.6</v>
      </c>
      <c r="AH11" s="42">
        <v>5.58</v>
      </c>
      <c r="AI11" s="42">
        <v>5.55</v>
      </c>
      <c r="AJ11" s="43">
        <v>5.52</v>
      </c>
      <c r="AK11" s="19">
        <f t="shared" si="2"/>
        <v>5.717741935483872</v>
      </c>
      <c r="AL11" s="20">
        <f t="shared" si="1"/>
        <v>5.89</v>
      </c>
    </row>
    <row r="12" spans="1:38" ht="15" customHeight="1">
      <c r="A12">
        <v>1.86</v>
      </c>
      <c r="B12" s="44" t="s">
        <v>15</v>
      </c>
      <c r="C12" s="45"/>
      <c r="D12" s="46"/>
      <c r="E12" s="46"/>
      <c r="F12" s="47">
        <v>1.06</v>
      </c>
      <c r="G12" s="48">
        <v>1.06</v>
      </c>
      <c r="H12" s="48">
        <v>1.08</v>
      </c>
      <c r="I12" s="48">
        <v>1.08</v>
      </c>
      <c r="J12" s="48">
        <v>1.1</v>
      </c>
      <c r="K12" s="48">
        <v>1.07</v>
      </c>
      <c r="L12" s="48">
        <v>1.06</v>
      </c>
      <c r="M12" s="48">
        <v>1.06</v>
      </c>
      <c r="N12" s="48">
        <v>1.02</v>
      </c>
      <c r="O12" s="48">
        <v>1.04</v>
      </c>
      <c r="P12" s="48">
        <v>1.04</v>
      </c>
      <c r="Q12" s="48">
        <v>1.06</v>
      </c>
      <c r="R12" s="48">
        <v>0.98</v>
      </c>
      <c r="S12" s="48">
        <v>0.9</v>
      </c>
      <c r="T12" s="48">
        <v>0.88</v>
      </c>
      <c r="U12" s="48">
        <v>0.87</v>
      </c>
      <c r="V12" s="48">
        <v>0.85</v>
      </c>
      <c r="W12" s="48">
        <v>0.83</v>
      </c>
      <c r="X12" s="48">
        <v>0.82</v>
      </c>
      <c r="Y12" s="48">
        <v>0.81</v>
      </c>
      <c r="Z12" s="48">
        <v>0.81</v>
      </c>
      <c r="AA12" s="48">
        <v>0.77</v>
      </c>
      <c r="AB12" s="48">
        <v>0.75</v>
      </c>
      <c r="AC12" s="48">
        <v>0.74</v>
      </c>
      <c r="AD12" s="48">
        <v>0.78</v>
      </c>
      <c r="AE12" s="48">
        <v>0.91</v>
      </c>
      <c r="AF12" s="48">
        <v>0.95</v>
      </c>
      <c r="AG12" s="48">
        <v>0.94</v>
      </c>
      <c r="AH12" s="48">
        <v>0.95</v>
      </c>
      <c r="AI12" s="48">
        <v>1</v>
      </c>
      <c r="AJ12" s="49">
        <v>0.92</v>
      </c>
      <c r="AK12" s="19">
        <f t="shared" si="2"/>
        <v>0.9416129032258064</v>
      </c>
      <c r="AL12" s="20">
        <f t="shared" si="1"/>
        <v>1.1</v>
      </c>
    </row>
    <row r="13" spans="1:38" ht="15" customHeight="1">
      <c r="A13">
        <v>3.19</v>
      </c>
      <c r="B13" s="44" t="s">
        <v>16</v>
      </c>
      <c r="C13" s="45"/>
      <c r="D13" s="46"/>
      <c r="E13" s="46"/>
      <c r="F13" s="47">
        <v>1.37</v>
      </c>
      <c r="G13" s="47">
        <v>1.41</v>
      </c>
      <c r="H13" s="47">
        <v>1.45</v>
      </c>
      <c r="I13" s="47">
        <v>1.43</v>
      </c>
      <c r="J13" s="47">
        <v>1.39</v>
      </c>
      <c r="K13" s="47">
        <v>1.37</v>
      </c>
      <c r="L13" s="47">
        <v>1.34</v>
      </c>
      <c r="M13" s="47">
        <v>1.33</v>
      </c>
      <c r="N13" s="47">
        <v>1.3</v>
      </c>
      <c r="O13" s="47">
        <v>1.28</v>
      </c>
      <c r="P13" s="47">
        <v>1.26</v>
      </c>
      <c r="Q13" s="47">
        <v>1.28</v>
      </c>
      <c r="R13" s="47">
        <v>1.22</v>
      </c>
      <c r="S13" s="47">
        <v>1.19</v>
      </c>
      <c r="T13" s="47">
        <v>1.17</v>
      </c>
      <c r="U13" s="47">
        <v>1.15</v>
      </c>
      <c r="V13" s="48">
        <v>1.12</v>
      </c>
      <c r="W13" s="48">
        <v>1.09</v>
      </c>
      <c r="X13" s="48">
        <v>1.06</v>
      </c>
      <c r="Y13" s="48">
        <v>1.04</v>
      </c>
      <c r="Z13" s="48">
        <v>1.01</v>
      </c>
      <c r="AA13" s="48">
        <v>0.98</v>
      </c>
      <c r="AB13" s="48">
        <v>0.94</v>
      </c>
      <c r="AC13" s="48">
        <v>0.92</v>
      </c>
      <c r="AD13" s="48">
        <v>0.89</v>
      </c>
      <c r="AE13" s="48">
        <v>2.71</v>
      </c>
      <c r="AF13" s="48">
        <v>2.34</v>
      </c>
      <c r="AG13" s="48">
        <v>2.15</v>
      </c>
      <c r="AH13" s="48">
        <v>2.01</v>
      </c>
      <c r="AI13" s="48">
        <v>1.9</v>
      </c>
      <c r="AJ13" s="49">
        <v>1.81</v>
      </c>
      <c r="AK13" s="19">
        <f t="shared" si="2"/>
        <v>1.3841935483870966</v>
      </c>
      <c r="AL13" s="20">
        <f t="shared" si="1"/>
        <v>2.71</v>
      </c>
    </row>
    <row r="14" spans="1:38" s="50" customFormat="1" ht="15" customHeight="1">
      <c r="A14" s="50">
        <v>0.94</v>
      </c>
      <c r="B14" s="51" t="s">
        <v>17</v>
      </c>
      <c r="C14" s="52">
        <v>4</v>
      </c>
      <c r="D14" s="53"/>
      <c r="E14" s="53"/>
      <c r="F14" s="54">
        <v>0.39</v>
      </c>
      <c r="G14" s="54">
        <v>0.51</v>
      </c>
      <c r="H14" s="54">
        <v>0.58</v>
      </c>
      <c r="I14" s="54">
        <v>0.58</v>
      </c>
      <c r="J14" s="54">
        <v>0.49</v>
      </c>
      <c r="K14" s="54">
        <v>0.45</v>
      </c>
      <c r="L14" s="54">
        <v>0.42</v>
      </c>
      <c r="M14" s="54">
        <v>0.44</v>
      </c>
      <c r="N14" s="54">
        <v>0.42</v>
      </c>
      <c r="O14" s="54">
        <v>0.41</v>
      </c>
      <c r="P14" s="54">
        <v>0.41</v>
      </c>
      <c r="Q14" s="54">
        <v>0.51</v>
      </c>
      <c r="R14" s="54">
        <v>0.53</v>
      </c>
      <c r="S14" s="54">
        <v>0.46</v>
      </c>
      <c r="T14" s="54">
        <v>0.42</v>
      </c>
      <c r="U14" s="54">
        <v>0.4</v>
      </c>
      <c r="V14" s="54">
        <v>0.39</v>
      </c>
      <c r="W14" s="55">
        <v>0.38</v>
      </c>
      <c r="X14" s="55">
        <v>0.38</v>
      </c>
      <c r="Y14" s="55">
        <v>0.38</v>
      </c>
      <c r="Z14" s="55">
        <v>0.37</v>
      </c>
      <c r="AA14" s="55">
        <v>0.37</v>
      </c>
      <c r="AB14" s="55">
        <v>0.36</v>
      </c>
      <c r="AC14" s="55">
        <v>0.36</v>
      </c>
      <c r="AD14" s="55">
        <v>0.37</v>
      </c>
      <c r="AE14" s="55">
        <v>0.43</v>
      </c>
      <c r="AF14" s="55">
        <v>0.46</v>
      </c>
      <c r="AG14" s="55">
        <v>0.44</v>
      </c>
      <c r="AH14" s="55">
        <v>0.42</v>
      </c>
      <c r="AI14" s="55">
        <v>0.42</v>
      </c>
      <c r="AJ14" s="56">
        <v>0.45</v>
      </c>
      <c r="AK14" s="19">
        <f t="shared" si="2"/>
        <v>0.4322580645161289</v>
      </c>
      <c r="AL14" s="20">
        <f t="shared" si="1"/>
        <v>0.58</v>
      </c>
    </row>
    <row r="15" spans="1:42" ht="15" customHeight="1">
      <c r="A15">
        <v>4.17</v>
      </c>
      <c r="B15" s="57" t="s">
        <v>18</v>
      </c>
      <c r="C15" s="58">
        <v>4.7</v>
      </c>
      <c r="D15" s="59">
        <v>5.3</v>
      </c>
      <c r="E15" s="60">
        <v>5.7</v>
      </c>
      <c r="F15" s="61">
        <v>3.9</v>
      </c>
      <c r="G15" s="61">
        <v>3.83</v>
      </c>
      <c r="H15" s="61">
        <v>3.78</v>
      </c>
      <c r="I15" s="61">
        <v>3.72</v>
      </c>
      <c r="J15" s="61">
        <v>3.67</v>
      </c>
      <c r="K15" s="61">
        <v>3.6</v>
      </c>
      <c r="L15" s="61">
        <v>3.58</v>
      </c>
      <c r="M15" s="61">
        <v>3.49</v>
      </c>
      <c r="N15" s="61">
        <v>3.39</v>
      </c>
      <c r="O15" s="61">
        <v>3.34</v>
      </c>
      <c r="P15" s="61">
        <v>3.27</v>
      </c>
      <c r="Q15" s="61">
        <v>3.25</v>
      </c>
      <c r="R15" s="61">
        <v>3.2</v>
      </c>
      <c r="S15" s="61">
        <v>3.13</v>
      </c>
      <c r="T15" s="61">
        <v>3.05</v>
      </c>
      <c r="U15" s="61">
        <v>3.02</v>
      </c>
      <c r="V15" s="61">
        <v>3</v>
      </c>
      <c r="W15" s="61">
        <v>2.98</v>
      </c>
      <c r="X15" s="61">
        <v>2.97</v>
      </c>
      <c r="Y15" s="61">
        <v>2.93</v>
      </c>
      <c r="Z15" s="61">
        <v>2.9</v>
      </c>
      <c r="AA15" s="61">
        <v>2.9</v>
      </c>
      <c r="AB15" s="61">
        <v>2.87</v>
      </c>
      <c r="AC15" s="61">
        <v>2.87</v>
      </c>
      <c r="AD15" s="61">
        <v>2.9</v>
      </c>
      <c r="AE15" s="61">
        <v>2.89</v>
      </c>
      <c r="AF15" s="61">
        <v>2.89</v>
      </c>
      <c r="AG15" s="61">
        <v>2.95</v>
      </c>
      <c r="AH15" s="61">
        <v>2.95</v>
      </c>
      <c r="AI15" s="61">
        <v>2.97</v>
      </c>
      <c r="AJ15" s="61">
        <v>2.96</v>
      </c>
      <c r="AK15" s="19">
        <f>AVERAGE(F15:AG15)</f>
        <v>3.223928571428573</v>
      </c>
      <c r="AL15" s="20">
        <f t="shared" si="1"/>
        <v>3.78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2" t="s">
        <v>19</v>
      </c>
      <c r="C18" s="63" t="s">
        <v>20</v>
      </c>
    </row>
    <row r="19" spans="2:3" ht="17.25">
      <c r="B19" s="62" t="s">
        <v>21</v>
      </c>
      <c r="C19" s="64" t="s">
        <v>20</v>
      </c>
    </row>
    <row r="20" spans="2:17" ht="17.25">
      <c r="B20" s="62" t="s">
        <v>22</v>
      </c>
      <c r="C20" s="65" t="s">
        <v>20</v>
      </c>
      <c r="Q20" s="66"/>
    </row>
    <row r="21" spans="2:3" ht="17.25">
      <c r="B21" s="62" t="s">
        <v>23</v>
      </c>
      <c r="C21" s="67" t="s">
        <v>20</v>
      </c>
    </row>
    <row r="22" spans="1:3" ht="18.75">
      <c r="A22" s="68"/>
      <c r="B22" s="62" t="s">
        <v>24</v>
      </c>
      <c r="C22" s="69" t="s">
        <v>20</v>
      </c>
    </row>
    <row r="23" spans="2:3" ht="16.5">
      <c r="B23" s="62" t="s">
        <v>25</v>
      </c>
      <c r="C23" s="70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0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71" t="s">
        <v>26</v>
      </c>
      <c r="G2" s="71"/>
      <c r="J2" s="71"/>
      <c r="K2" s="71"/>
    </row>
    <row r="3" spans="6:11" ht="12.75" customHeight="1">
      <c r="F3" s="71" t="s">
        <v>27</v>
      </c>
      <c r="G3" s="71"/>
      <c r="J3" s="71"/>
      <c r="K3" s="71"/>
    </row>
    <row r="4" spans="6:11" ht="12.75">
      <c r="F4" s="71" t="s">
        <v>28</v>
      </c>
      <c r="G4" s="71"/>
      <c r="H4" s="71"/>
      <c r="I4" s="71"/>
      <c r="J4" s="71"/>
      <c r="K4" s="71"/>
    </row>
    <row r="5" spans="6:11" ht="12.75">
      <c r="F5" s="71" t="s">
        <v>29</v>
      </c>
      <c r="G5" s="71"/>
      <c r="H5" s="71"/>
      <c r="I5" s="71"/>
      <c r="J5" s="71"/>
      <c r="K5" s="71"/>
    </row>
    <row r="6" spans="6:13" s="72" customFormat="1" ht="15" customHeight="1">
      <c r="F6" s="73" t="s">
        <v>30</v>
      </c>
      <c r="G6" s="73"/>
      <c r="H6" s="73"/>
      <c r="I6" s="73"/>
      <c r="J6" s="73"/>
      <c r="K6" s="73"/>
      <c r="M6" s="74"/>
    </row>
    <row r="7" spans="5:14" s="75" customFormat="1" ht="19.5" customHeight="1">
      <c r="E7" s="76" t="s">
        <v>31</v>
      </c>
      <c r="F7" s="76"/>
      <c r="G7" s="76"/>
      <c r="H7" s="76"/>
      <c r="I7" s="76"/>
      <c r="J7" s="76"/>
      <c r="K7" s="76"/>
      <c r="L7" s="76"/>
      <c r="M7" s="76"/>
      <c r="N7" s="76"/>
    </row>
    <row r="8" spans="4:25" ht="13.5">
      <c r="D8" s="77"/>
      <c r="E8" s="77"/>
      <c r="F8" s="77"/>
      <c r="G8" s="77"/>
      <c r="H8" s="77"/>
      <c r="I8" s="77"/>
      <c r="J8" s="77"/>
      <c r="K8" s="77"/>
      <c r="L8" s="77"/>
      <c r="M8" s="78"/>
      <c r="Y8" s="4" t="s">
        <v>32</v>
      </c>
    </row>
    <row r="9" spans="4:26" ht="13.5">
      <c r="D9" s="71"/>
      <c r="E9" s="79" t="s">
        <v>33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1"/>
      <c r="Z9" s="4" t="s">
        <v>34</v>
      </c>
    </row>
    <row r="10" spans="4:13" ht="12.75">
      <c r="D10" s="10"/>
      <c r="E10" s="10"/>
      <c r="F10" s="10"/>
      <c r="G10" s="10"/>
      <c r="H10" s="10"/>
      <c r="I10" s="10"/>
      <c r="J10" s="10"/>
      <c r="K10" s="10"/>
      <c r="L10" s="10"/>
      <c r="M10" s="80"/>
    </row>
    <row r="11" spans="4:13" ht="13.5">
      <c r="D11" s="81"/>
      <c r="E11" s="82" t="s">
        <v>35</v>
      </c>
      <c r="F11" s="83"/>
      <c r="G11" s="83"/>
      <c r="H11" s="84"/>
      <c r="I11" s="84" t="s">
        <v>36</v>
      </c>
      <c r="K11" s="81"/>
      <c r="L11" s="81"/>
      <c r="M11" s="85"/>
    </row>
    <row r="12" spans="4:13" ht="14.25" customHeight="1">
      <c r="D12" s="86"/>
      <c r="E12" s="87" t="s">
        <v>37</v>
      </c>
      <c r="F12" s="87" t="s">
        <v>38</v>
      </c>
      <c r="G12" s="88" t="s">
        <v>39</v>
      </c>
      <c r="H12" s="89" t="s">
        <v>40</v>
      </c>
      <c r="I12" s="89"/>
      <c r="J12" s="87" t="s">
        <v>41</v>
      </c>
      <c r="K12" s="87" t="s">
        <v>42</v>
      </c>
      <c r="L12" s="87" t="s">
        <v>43</v>
      </c>
      <c r="M12" s="11"/>
    </row>
    <row r="13" spans="4:13" ht="15.75" customHeight="1">
      <c r="D13" s="86"/>
      <c r="E13" s="90" t="s">
        <v>44</v>
      </c>
      <c r="F13" s="90" t="s">
        <v>45</v>
      </c>
      <c r="G13" s="91" t="s">
        <v>46</v>
      </c>
      <c r="H13" s="7">
        <v>29</v>
      </c>
      <c r="I13" s="7">
        <v>30</v>
      </c>
      <c r="J13" s="90" t="s">
        <v>47</v>
      </c>
      <c r="K13" s="90" t="s">
        <v>48</v>
      </c>
      <c r="L13" s="90"/>
      <c r="M13" s="11"/>
    </row>
    <row r="14" spans="4:17" ht="15" customHeight="1">
      <c r="D14" s="86"/>
      <c r="E14" s="92" t="s">
        <v>8</v>
      </c>
      <c r="F14" s="93">
        <v>4</v>
      </c>
      <c r="G14" s="94">
        <v>65.98</v>
      </c>
      <c r="H14" s="17">
        <v>3.39</v>
      </c>
      <c r="I14" s="17">
        <v>3.41</v>
      </c>
      <c r="J14" s="95">
        <f aca="true" t="shared" si="0" ref="J14:J24">IF(I14="S/D"," ",(+I14-H14)*100)</f>
        <v>2.0000000000000018</v>
      </c>
      <c r="K14" s="96">
        <f aca="true" t="shared" si="1" ref="K14:K24">IF(J14&lt;0,"B",IF(J14&gt;0,"C","E"))</f>
        <v>0</v>
      </c>
      <c r="L14" s="97">
        <f aca="true" t="shared" si="2" ref="L14:L19">IF(I14&gt;F14,"A",IF(I14=F14,"*"," "))</f>
        <v>0</v>
      </c>
      <c r="M14" s="98"/>
      <c r="Q14" s="99"/>
    </row>
    <row r="15" spans="4:17" ht="15" customHeight="1">
      <c r="D15" s="86"/>
      <c r="E15" s="100" t="s">
        <v>9</v>
      </c>
      <c r="F15" s="101">
        <v>3.5</v>
      </c>
      <c r="G15" s="102"/>
      <c r="H15" s="26">
        <v>3.78</v>
      </c>
      <c r="I15" s="26">
        <v>3.76</v>
      </c>
      <c r="J15" s="95">
        <f t="shared" si="0"/>
        <v>-2.0000000000000018</v>
      </c>
      <c r="K15" s="96">
        <f t="shared" si="1"/>
        <v>0</v>
      </c>
      <c r="L15" s="97">
        <f t="shared" si="2"/>
        <v>0</v>
      </c>
      <c r="M15" s="98"/>
      <c r="Q15" s="99"/>
    </row>
    <row r="16" spans="4:17" ht="15" customHeight="1">
      <c r="D16" s="86"/>
      <c r="E16" s="100" t="s">
        <v>10</v>
      </c>
      <c r="F16" s="101">
        <v>9</v>
      </c>
      <c r="G16" s="102">
        <v>26.85</v>
      </c>
      <c r="H16" s="30">
        <v>8.39</v>
      </c>
      <c r="I16" s="30">
        <v>8.35</v>
      </c>
      <c r="J16" s="95">
        <f t="shared" si="0"/>
        <v>-4.000000000000092</v>
      </c>
      <c r="K16" s="96">
        <f t="shared" si="1"/>
        <v>0</v>
      </c>
      <c r="L16" s="97">
        <f t="shared" si="2"/>
        <v>0</v>
      </c>
      <c r="M16" s="98"/>
      <c r="Q16" s="99"/>
    </row>
    <row r="17" spans="4:17" ht="15" customHeight="1">
      <c r="D17" s="86"/>
      <c r="E17" s="100" t="s">
        <v>49</v>
      </c>
      <c r="F17" s="101">
        <v>4.5</v>
      </c>
      <c r="G17" s="102">
        <v>22.84</v>
      </c>
      <c r="H17" s="27">
        <v>4</v>
      </c>
      <c r="I17" s="27">
        <v>4.06</v>
      </c>
      <c r="J17" s="95">
        <f t="shared" si="0"/>
        <v>5.999999999999961</v>
      </c>
      <c r="K17" s="96">
        <f t="shared" si="1"/>
        <v>0</v>
      </c>
      <c r="L17" s="97">
        <f t="shared" si="2"/>
        <v>0</v>
      </c>
      <c r="M17" s="98"/>
      <c r="Q17" s="99"/>
    </row>
    <row r="18" spans="4:17" ht="15" customHeight="1">
      <c r="D18" s="103"/>
      <c r="E18" s="100" t="s">
        <v>12</v>
      </c>
      <c r="F18" s="101">
        <v>4.7</v>
      </c>
      <c r="G18" s="102">
        <v>11.09</v>
      </c>
      <c r="H18" s="30">
        <v>3.32</v>
      </c>
      <c r="I18" s="30">
        <v>3.36</v>
      </c>
      <c r="J18" s="95">
        <f t="shared" si="0"/>
        <v>4.0000000000000036</v>
      </c>
      <c r="K18" s="96">
        <f t="shared" si="1"/>
        <v>0</v>
      </c>
      <c r="L18" s="97">
        <f t="shared" si="2"/>
        <v>0</v>
      </c>
      <c r="M18" s="98"/>
      <c r="Q18" s="99"/>
    </row>
    <row r="19" spans="4:17" ht="15" customHeight="1">
      <c r="D19" s="86"/>
      <c r="E19" s="104" t="s">
        <v>13</v>
      </c>
      <c r="F19" s="105">
        <v>4.7</v>
      </c>
      <c r="G19" s="106">
        <v>8.07</v>
      </c>
      <c r="H19" s="37">
        <v>3.08</v>
      </c>
      <c r="I19" s="37">
        <v>3.1</v>
      </c>
      <c r="J19" s="107">
        <f t="shared" si="0"/>
        <v>2.0000000000000018</v>
      </c>
      <c r="K19" s="108">
        <f t="shared" si="1"/>
        <v>0</v>
      </c>
      <c r="L19" s="109">
        <f t="shared" si="2"/>
        <v>0</v>
      </c>
      <c r="M19" s="98"/>
      <c r="Q19" s="99"/>
    </row>
    <row r="20" spans="5:17" ht="15" customHeight="1">
      <c r="E20" s="110" t="s">
        <v>50</v>
      </c>
      <c r="F20" s="111"/>
      <c r="G20" s="112">
        <v>34.61</v>
      </c>
      <c r="H20" s="42">
        <v>5.58</v>
      </c>
      <c r="I20" s="42">
        <v>5.55</v>
      </c>
      <c r="J20" s="113">
        <f t="shared" si="0"/>
        <v>-3.000000000000025</v>
      </c>
      <c r="K20" s="114">
        <f t="shared" si="1"/>
        <v>0</v>
      </c>
      <c r="L20" s="115"/>
      <c r="Q20" s="99"/>
    </row>
    <row r="21" spans="4:17" ht="15" customHeight="1">
      <c r="D21" s="86"/>
      <c r="E21" s="116" t="s">
        <v>15</v>
      </c>
      <c r="F21" s="117"/>
      <c r="G21" s="118">
        <v>42.98</v>
      </c>
      <c r="H21" s="48">
        <v>0.95</v>
      </c>
      <c r="I21" s="48">
        <v>1</v>
      </c>
      <c r="J21" s="119">
        <f t="shared" si="0"/>
        <v>5.000000000000004</v>
      </c>
      <c r="K21" s="120">
        <f t="shared" si="1"/>
        <v>0</v>
      </c>
      <c r="L21" s="121"/>
      <c r="M21" s="98"/>
      <c r="Q21" s="99"/>
    </row>
    <row r="22" spans="4:17" ht="15" customHeight="1">
      <c r="D22" s="86"/>
      <c r="E22" s="116" t="s">
        <v>16</v>
      </c>
      <c r="F22" s="117"/>
      <c r="G22" s="118">
        <v>33.15</v>
      </c>
      <c r="H22" s="48">
        <v>2.01</v>
      </c>
      <c r="I22" s="48">
        <v>1.9</v>
      </c>
      <c r="J22" s="119">
        <f t="shared" si="0"/>
        <v>-10.999999999999988</v>
      </c>
      <c r="K22" s="120">
        <f t="shared" si="1"/>
        <v>0</v>
      </c>
      <c r="L22" s="121"/>
      <c r="M22" s="122"/>
      <c r="Q22" s="99"/>
    </row>
    <row r="23" spans="5:17" ht="15" customHeight="1">
      <c r="E23" s="123" t="s">
        <v>17</v>
      </c>
      <c r="F23" s="124">
        <v>4</v>
      </c>
      <c r="G23" s="125">
        <v>28.05</v>
      </c>
      <c r="H23" s="55">
        <v>0.42</v>
      </c>
      <c r="I23" s="55">
        <v>0.42</v>
      </c>
      <c r="J23" s="126">
        <f t="shared" si="0"/>
        <v>0</v>
      </c>
      <c r="K23" s="127">
        <f t="shared" si="1"/>
        <v>0</v>
      </c>
      <c r="L23" s="128"/>
      <c r="Q23" s="99"/>
    </row>
    <row r="24" spans="5:17" ht="16.5" customHeight="1">
      <c r="E24" s="129" t="s">
        <v>51</v>
      </c>
      <c r="F24" s="130">
        <v>5.3</v>
      </c>
      <c r="G24" s="131">
        <v>8.19</v>
      </c>
      <c r="H24" s="61">
        <v>2.95</v>
      </c>
      <c r="I24" s="61">
        <v>2.97</v>
      </c>
      <c r="J24" s="132">
        <f t="shared" si="0"/>
        <v>2.0000000000000018</v>
      </c>
      <c r="K24" s="129">
        <f t="shared" si="1"/>
        <v>0</v>
      </c>
      <c r="L24" s="129"/>
      <c r="Q24" s="99"/>
    </row>
    <row r="25" spans="5:17" ht="16.5" customHeight="1">
      <c r="E25" s="133"/>
      <c r="F25" s="134"/>
      <c r="G25" s="134"/>
      <c r="H25" s="134"/>
      <c r="I25" s="134"/>
      <c r="J25" s="134"/>
      <c r="K25" s="134"/>
      <c r="L25" s="134"/>
      <c r="Q25" s="99"/>
    </row>
    <row r="26" spans="5:8" ht="12.75">
      <c r="E26" s="135" t="s">
        <v>52</v>
      </c>
      <c r="H26" s="135" t="s">
        <v>53</v>
      </c>
    </row>
    <row r="27" ht="12.75">
      <c r="E27" s="135" t="s">
        <v>54</v>
      </c>
    </row>
    <row r="28" ht="12.75">
      <c r="E28" s="135" t="s">
        <v>55</v>
      </c>
    </row>
    <row r="29" spans="5:13" s="136" customFormat="1" ht="12">
      <c r="E29" s="137" t="s">
        <v>56</v>
      </c>
      <c r="M29" s="138"/>
    </row>
    <row r="30" spans="5:13" s="136" customFormat="1" ht="9.75" customHeight="1">
      <c r="E30" s="139" t="s">
        <v>57</v>
      </c>
      <c r="F30" s="136" t="s">
        <v>58</v>
      </c>
      <c r="M30" s="138"/>
    </row>
    <row r="31" spans="5:13" s="136" customFormat="1" ht="9.75" customHeight="1">
      <c r="E31" s="140" t="s">
        <v>57</v>
      </c>
      <c r="F31" s="136" t="s">
        <v>59</v>
      </c>
      <c r="M31" s="138"/>
    </row>
    <row r="32" spans="5:13" s="136" customFormat="1" ht="9.75" customHeight="1">
      <c r="E32" s="141" t="s">
        <v>57</v>
      </c>
      <c r="F32" s="136" t="s">
        <v>60</v>
      </c>
      <c r="M32" s="138"/>
    </row>
    <row r="33" spans="5:13" s="136" customFormat="1" ht="9.75" customHeight="1">
      <c r="E33" s="142" t="s">
        <v>57</v>
      </c>
      <c r="F33" s="136" t="s">
        <v>61</v>
      </c>
      <c r="M33" s="138"/>
    </row>
    <row r="34" spans="5:13" s="136" customFormat="1" ht="10.5" customHeight="1">
      <c r="E34" s="143" t="s">
        <v>62</v>
      </c>
      <c r="F34" s="144" t="s">
        <v>63</v>
      </c>
      <c r="G34" s="144"/>
      <c r="M34" s="138"/>
    </row>
    <row r="35" spans="5:13" s="136" customFormat="1" ht="10.5" customHeight="1">
      <c r="E35" s="145" t="s">
        <v>64</v>
      </c>
      <c r="F35" s="144" t="s">
        <v>65</v>
      </c>
      <c r="G35" s="144"/>
      <c r="M35" s="138"/>
    </row>
    <row r="36" spans="5:9" ht="15">
      <c r="E36" s="137" t="s">
        <v>66</v>
      </c>
      <c r="I36" s="146"/>
    </row>
    <row r="37" spans="5:10" ht="12.75">
      <c r="E37" s="137" t="s">
        <v>67</v>
      </c>
      <c r="F37" s="147" t="s">
        <v>68</v>
      </c>
      <c r="G37" s="147"/>
      <c r="H37" s="148"/>
      <c r="J37" s="149"/>
    </row>
    <row r="38" spans="1:12" ht="12.75">
      <c r="A38" s="150"/>
      <c r="E38" s="137" t="s">
        <v>69</v>
      </c>
      <c r="F38" s="151"/>
      <c r="G38" s="151"/>
      <c r="K38" s="147"/>
      <c r="L38" s="14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2016-08-11T11:21:10Z</dcterms:created>
  <dcterms:modified xsi:type="dcterms:W3CDTF">2017-09-01T10:56:29Z</dcterms:modified>
  <cp:category/>
  <cp:version/>
  <cp:contentType/>
  <cp:contentStatus/>
</cp:coreProperties>
</file>