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GOST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<sst xmlns="http://schemas.openxmlformats.org/spreadsheetml/2006/main" count="107" uniqueCount="70">
  <si>
    <t>ALTURAS HIDROMETRICAS DE LA CUENCA DEL RIO SALADO</t>
  </si>
  <si>
    <t>AGOSTO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</si>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</sst>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8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7.5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4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9" borderId="16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22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23" fillId="19" borderId="19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1" xfId="0" applyFont="1" applyFill="1" applyBorder="1" applyAlignment="1">
      <alignment horizontal="center"/>
    </xf>
    <xf numFmtId="166" fontId="20" fillId="19" borderId="21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3" fillId="19" borderId="22" xfId="0" applyNumberFormat="1" applyFont="1" applyFill="1" applyBorder="1" applyAlignment="1">
      <alignment horizontal="center"/>
    </xf>
    <xf numFmtId="166" fontId="23" fillId="19" borderId="23" xfId="0" applyNumberFormat="1" applyFont="1" applyFill="1" applyBorder="1" applyAlignment="1">
      <alignment horizontal="center"/>
    </xf>
    <xf numFmtId="166" fontId="24" fillId="19" borderId="24" xfId="0" applyNumberFormat="1" applyFont="1" applyFill="1" applyBorder="1" applyAlignment="1">
      <alignment horizontal="center"/>
    </xf>
    <xf numFmtId="166" fontId="25" fillId="19" borderId="23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20" fillId="19" borderId="23" xfId="0" applyNumberFormat="1" applyFont="1" applyFill="1" applyBorder="1" applyAlignment="1">
      <alignment horizontal="center"/>
    </xf>
    <xf numFmtId="166" fontId="26" fillId="19" borderId="21" xfId="0" applyNumberFormat="1" applyFont="1" applyFill="1" applyBorder="1" applyAlignment="1">
      <alignment horizontal="center"/>
    </xf>
    <xf numFmtId="166" fontId="21" fillId="19" borderId="22" xfId="0" applyNumberFormat="1" applyFont="1" applyFill="1" applyBorder="1" applyAlignment="1">
      <alignment horizontal="center"/>
    </xf>
    <xf numFmtId="164" fontId="19" fillId="19" borderId="25" xfId="0" applyFont="1" applyFill="1" applyBorder="1" applyAlignment="1">
      <alignment horizontal="center"/>
    </xf>
    <xf numFmtId="166" fontId="23" fillId="19" borderId="26" xfId="0" applyNumberFormat="1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0" fillId="7" borderId="21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23" fillId="7" borderId="2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5" xfId="0" applyFont="1" applyFill="1" applyBorder="1" applyAlignment="1">
      <alignment horizontal="center"/>
    </xf>
    <xf numFmtId="166" fontId="20" fillId="7" borderId="27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4" fontId="19" fillId="6" borderId="31" xfId="0" applyFont="1" applyFill="1" applyBorder="1" applyAlignment="1">
      <alignment horizontal="center"/>
    </xf>
    <xf numFmtId="166" fontId="20" fillId="6" borderId="32" xfId="0" applyNumberFormat="1" applyFont="1" applyFill="1" applyBorder="1" applyAlignment="1">
      <alignment horizontal="center"/>
    </xf>
    <xf numFmtId="166" fontId="27" fillId="6" borderId="32" xfId="0" applyNumberFormat="1" applyFont="1" applyFill="1" applyBorder="1" applyAlignment="1">
      <alignment horizontal="center"/>
    </xf>
    <xf numFmtId="166" fontId="21" fillId="6" borderId="33" xfId="0" applyNumberFormat="1" applyFont="1" applyFill="1" applyBorder="1" applyAlignment="1">
      <alignment horizontal="center"/>
    </xf>
    <xf numFmtId="166" fontId="19" fillId="6" borderId="34" xfId="0" applyNumberFormat="1" applyFont="1" applyFill="1" applyBorder="1" applyAlignment="1">
      <alignment horizontal="center"/>
    </xf>
    <xf numFmtId="166" fontId="28" fillId="18" borderId="15" xfId="0" applyNumberFormat="1" applyFont="1" applyFill="1" applyBorder="1" applyAlignment="1">
      <alignment horizontal="center"/>
    </xf>
    <xf numFmtId="166" fontId="29" fillId="7" borderId="15" xfId="0" applyNumberFormat="1" applyFont="1" applyFill="1" applyBorder="1" applyAlignment="1">
      <alignment horizontal="center"/>
    </xf>
    <xf numFmtId="166" fontId="30" fillId="7" borderId="21" xfId="0" applyNumberFormat="1" applyFont="1" applyFill="1" applyBorder="1" applyAlignment="1">
      <alignment horizontal="center"/>
    </xf>
    <xf numFmtId="166" fontId="31" fillId="7" borderId="2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2" fillId="7" borderId="25" xfId="0" applyNumberFormat="1" applyFont="1" applyFill="1" applyBorder="1" applyAlignment="1">
      <alignment horizontal="center"/>
    </xf>
    <xf numFmtId="164" fontId="33" fillId="0" borderId="0" xfId="0" applyFont="1" applyAlignment="1">
      <alignment horizontal="center"/>
    </xf>
    <xf numFmtId="166" fontId="34" fillId="7" borderId="21" xfId="0" applyNumberFormat="1" applyFont="1" applyFill="1" applyBorder="1" applyAlignment="1">
      <alignment horizontal="center"/>
    </xf>
    <xf numFmtId="166" fontId="35" fillId="7" borderId="21" xfId="0" applyNumberFormat="1" applyFont="1" applyFill="1" applyBorder="1" applyAlignment="1">
      <alignment horizontal="center"/>
    </xf>
    <xf numFmtId="166" fontId="36" fillId="7" borderId="21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42" fillId="0" borderId="0" xfId="0" applyFont="1" applyAlignment="1">
      <alignment vertical="top"/>
    </xf>
    <xf numFmtId="164" fontId="0" fillId="0" borderId="0" xfId="0" applyFill="1" applyAlignment="1">
      <alignment vertical="top"/>
    </xf>
    <xf numFmtId="166" fontId="28" fillId="19" borderId="24" xfId="0" applyNumberFormat="1" applyFont="1" applyFill="1" applyBorder="1" applyAlignment="1">
      <alignment horizontal="center"/>
    </xf>
    <xf numFmtId="164" fontId="43" fillId="0" borderId="0" xfId="0" applyFont="1" applyAlignment="1">
      <alignment/>
    </xf>
    <xf numFmtId="164" fontId="42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5" xfId="0" applyFont="1" applyBorder="1" applyAlignment="1">
      <alignment horizontal="center"/>
    </xf>
    <xf numFmtId="164" fontId="42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42" fillId="0" borderId="37" xfId="0" applyFont="1" applyBorder="1" applyAlignment="1">
      <alignment horizontal="center"/>
    </xf>
    <xf numFmtId="164" fontId="19" fillId="19" borderId="38" xfId="0" applyFont="1" applyFill="1" applyBorder="1" applyAlignment="1">
      <alignment horizontal="center"/>
    </xf>
    <xf numFmtId="166" fontId="20" fillId="19" borderId="39" xfId="0" applyNumberFormat="1" applyFont="1" applyFill="1" applyBorder="1" applyAlignment="1">
      <alignment horizontal="center"/>
    </xf>
    <xf numFmtId="166" fontId="42" fillId="19" borderId="38" xfId="0" applyNumberFormat="1" applyFont="1" applyFill="1" applyBorder="1" applyAlignment="1">
      <alignment horizontal="center"/>
    </xf>
    <xf numFmtId="168" fontId="0" fillId="19" borderId="40" xfId="0" applyNumberFormat="1" applyFont="1" applyFill="1" applyBorder="1" applyAlignment="1">
      <alignment horizontal="center"/>
    </xf>
    <xf numFmtId="166" fontId="19" fillId="19" borderId="40" xfId="0" applyNumberFormat="1" applyFont="1" applyFill="1" applyBorder="1" applyAlignment="1">
      <alignment horizontal="center"/>
    </xf>
    <xf numFmtId="166" fontId="21" fillId="19" borderId="4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40" xfId="0" applyFont="1" applyFill="1" applyBorder="1" applyAlignment="1">
      <alignment horizontal="center"/>
    </xf>
    <xf numFmtId="166" fontId="20" fillId="19" borderId="41" xfId="0" applyNumberFormat="1" applyFont="1" applyFill="1" applyBorder="1" applyAlignment="1">
      <alignment horizontal="center"/>
    </xf>
    <xf numFmtId="166" fontId="42" fillId="19" borderId="40" xfId="0" applyNumberFormat="1" applyFont="1" applyFill="1" applyBorder="1" applyAlignment="1">
      <alignment horizontal="center"/>
    </xf>
    <xf numFmtId="164" fontId="44" fillId="0" borderId="0" xfId="0" applyFont="1" applyAlignment="1">
      <alignment horizontal="center"/>
    </xf>
    <xf numFmtId="164" fontId="19" fillId="19" borderId="42" xfId="0" applyFont="1" applyFill="1" applyBorder="1" applyAlignment="1">
      <alignment horizontal="center"/>
    </xf>
    <xf numFmtId="166" fontId="20" fillId="19" borderId="43" xfId="0" applyNumberFormat="1" applyFont="1" applyFill="1" applyBorder="1" applyAlignment="1">
      <alignment horizontal="center"/>
    </xf>
    <xf numFmtId="166" fontId="42" fillId="19" borderId="42" xfId="0" applyNumberFormat="1" applyFont="1" applyFill="1" applyBorder="1" applyAlignment="1">
      <alignment horizontal="center"/>
    </xf>
    <xf numFmtId="164" fontId="19" fillId="7" borderId="44" xfId="0" applyFont="1" applyFill="1" applyBorder="1" applyAlignment="1">
      <alignment horizontal="center" wrapText="1"/>
    </xf>
    <xf numFmtId="166" fontId="19" fillId="7" borderId="45" xfId="0" applyNumberFormat="1" applyFont="1" applyFill="1" applyBorder="1" applyAlignment="1">
      <alignment horizontal="center"/>
    </xf>
    <xf numFmtId="166" fontId="42" fillId="7" borderId="44" xfId="0" applyNumberFormat="1" applyFont="1" applyFill="1" applyBorder="1" applyAlignment="1">
      <alignment horizontal="center"/>
    </xf>
    <xf numFmtId="168" fontId="0" fillId="7" borderId="44" xfId="0" applyNumberFormat="1" applyFont="1" applyFill="1" applyBorder="1" applyAlignment="1">
      <alignment horizontal="center"/>
    </xf>
    <xf numFmtId="166" fontId="19" fillId="7" borderId="44" xfId="0" applyNumberFormat="1" applyFont="1" applyFill="1" applyBorder="1" applyAlignment="1">
      <alignment horizontal="center"/>
    </xf>
    <xf numFmtId="166" fontId="21" fillId="7" borderId="44" xfId="0" applyNumberFormat="1" applyFont="1" applyFill="1" applyBorder="1" applyAlignment="1">
      <alignment horizontal="center"/>
    </xf>
    <xf numFmtId="164" fontId="19" fillId="7" borderId="40" xfId="0" applyFont="1" applyFill="1" applyBorder="1" applyAlignment="1">
      <alignment horizontal="center"/>
    </xf>
    <xf numFmtId="166" fontId="19" fillId="7" borderId="41" xfId="0" applyNumberFormat="1" applyFont="1" applyFill="1" applyBorder="1" applyAlignment="1">
      <alignment horizontal="center"/>
    </xf>
    <xf numFmtId="166" fontId="42" fillId="7" borderId="40" xfId="0" applyNumberFormat="1" applyFont="1" applyFill="1" applyBorder="1" applyAlignment="1">
      <alignment horizontal="center"/>
    </xf>
    <xf numFmtId="168" fontId="0" fillId="7" borderId="40" xfId="0" applyNumberFormat="1" applyFont="1" applyFill="1" applyBorder="1" applyAlignment="1">
      <alignment horizontal="center"/>
    </xf>
    <xf numFmtId="166" fontId="19" fillId="7" borderId="40" xfId="0" applyNumberFormat="1" applyFont="1" applyFill="1" applyBorder="1" applyAlignment="1">
      <alignment horizontal="center"/>
    </xf>
    <xf numFmtId="166" fontId="21" fillId="7" borderId="40" xfId="0" applyNumberFormat="1" applyFont="1" applyFill="1" applyBorder="1" applyAlignment="1">
      <alignment horizontal="center"/>
    </xf>
    <xf numFmtId="166" fontId="45" fillId="0" borderId="0" xfId="0" applyNumberFormat="1" applyFont="1" applyFill="1" applyBorder="1" applyAlignment="1">
      <alignment horizontal="center"/>
    </xf>
    <xf numFmtId="164" fontId="19" fillId="7" borderId="46" xfId="0" applyFont="1" applyFill="1" applyBorder="1" applyAlignment="1">
      <alignment horizontal="center"/>
    </xf>
    <xf numFmtId="166" fontId="20" fillId="7" borderId="47" xfId="0" applyNumberFormat="1" applyFont="1" applyFill="1" applyBorder="1" applyAlignment="1">
      <alignment horizontal="center"/>
    </xf>
    <xf numFmtId="166" fontId="42" fillId="7" borderId="48" xfId="0" applyNumberFormat="1" applyFont="1" applyFill="1" applyBorder="1" applyAlignment="1">
      <alignment horizontal="center"/>
    </xf>
    <xf numFmtId="168" fontId="0" fillId="7" borderId="48" xfId="0" applyNumberFormat="1" applyFont="1" applyFill="1" applyBorder="1" applyAlignment="1">
      <alignment horizontal="center"/>
    </xf>
    <xf numFmtId="166" fontId="19" fillId="7" borderId="48" xfId="0" applyNumberFormat="1" applyFont="1" applyFill="1" applyBorder="1" applyAlignment="1">
      <alignment horizontal="center"/>
    </xf>
    <xf numFmtId="166" fontId="21" fillId="7" borderId="48" xfId="0" applyNumberFormat="1" applyFont="1" applyFill="1" applyBorder="1" applyAlignment="1">
      <alignment horizontal="center"/>
    </xf>
    <xf numFmtId="166" fontId="19" fillId="6" borderId="49" xfId="0" applyNumberFormat="1" applyFont="1" applyFill="1" applyBorder="1" applyAlignment="1">
      <alignment horizontal="center"/>
    </xf>
    <xf numFmtId="166" fontId="20" fillId="6" borderId="50" xfId="0" applyNumberFormat="1" applyFont="1" applyFill="1" applyBorder="1" applyAlignment="1">
      <alignment horizontal="center"/>
    </xf>
    <xf numFmtId="166" fontId="42" fillId="6" borderId="49" xfId="0" applyNumberFormat="1" applyFont="1" applyFill="1" applyBorder="1" applyAlignment="1">
      <alignment horizontal="center"/>
    </xf>
    <xf numFmtId="168" fontId="0" fillId="6" borderId="49" xfId="0" applyNumberFormat="1" applyFont="1" applyFill="1" applyBorder="1" applyAlignment="1">
      <alignment horizontal="center"/>
    </xf>
    <xf numFmtId="164" fontId="28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6" fillId="0" borderId="0" xfId="0" applyFont="1" applyAlignment="1">
      <alignment/>
    </xf>
    <xf numFmtId="164" fontId="28" fillId="0" borderId="0" xfId="0" applyFont="1" applyFill="1" applyBorder="1" applyAlignment="1">
      <alignment horizontal="left"/>
    </xf>
    <xf numFmtId="164" fontId="46" fillId="0" borderId="0" xfId="0" applyFont="1" applyFill="1" applyAlignment="1">
      <alignment/>
    </xf>
    <xf numFmtId="164" fontId="47" fillId="0" borderId="0" xfId="0" applyFont="1" applyFill="1" applyBorder="1" applyAlignment="1">
      <alignment horizontal="left"/>
    </xf>
    <xf numFmtId="164" fontId="48" fillId="0" borderId="0" xfId="0" applyFont="1" applyFill="1" applyBorder="1" applyAlignment="1">
      <alignment horizontal="left"/>
    </xf>
    <xf numFmtId="164" fontId="49" fillId="0" borderId="0" xfId="0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6" fontId="50" fillId="0" borderId="0" xfId="0" applyNumberFormat="1" applyFont="1" applyFill="1" applyBorder="1" applyAlignment="1">
      <alignment horizontal="left"/>
    </xf>
    <xf numFmtId="164" fontId="51" fillId="0" borderId="0" xfId="0" applyFont="1" applyAlignment="1">
      <alignment horizontal="center" vertical="center" wrapText="1"/>
    </xf>
    <xf numFmtId="164" fontId="28" fillId="0" borderId="0" xfId="0" applyFont="1" applyAlignment="1">
      <alignment/>
    </xf>
    <xf numFmtId="164" fontId="52" fillId="0" borderId="0" xfId="0" applyFont="1" applyAlignment="1">
      <alignment horizontal="center" vertical="center" wrapText="1"/>
    </xf>
    <xf numFmtId="164" fontId="53" fillId="0" borderId="0" xfId="0" applyFont="1" applyAlignment="1">
      <alignment/>
    </xf>
    <xf numFmtId="164" fontId="54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42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5725"/>
          <c:w val="0.9382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AGOSTO!$F$4:$AG$4</c:f>
              <c:numCache/>
            </c:numRef>
          </c:xVal>
          <c:yVal>
            <c:numRef>
              <c:f>AGOSTO!$F$9:$AG$9</c:f>
              <c:numCache/>
            </c:numRef>
          </c:yVal>
          <c:smooth val="1"/>
        </c:ser>
        <c:ser>
          <c:idx val="1"/>
          <c:order val="1"/>
          <c:tx>
            <c:strRef>
              <c:f>AGOSTO!$B$10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AGOSTO!$F$10:$AG$10</c:f>
              <c:numCache/>
            </c:numRef>
          </c:yVal>
          <c:smooth val="1"/>
        </c:ser>
        <c:ser>
          <c:idx val="2"/>
          <c:order val="2"/>
          <c:tx>
            <c:strRef>
              <c:f>AGOSTO!$B$15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AGOSTO!$F$15:$AG$15</c:f>
              <c:numCache/>
            </c:numRef>
          </c:yVal>
          <c:smooth val="1"/>
        </c:ser>
        <c:ser>
          <c:idx val="3"/>
          <c:order val="3"/>
          <c:tx>
            <c:strRef>
              <c:f>AGOSTO!$B$11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AGOSTO!$F$4:$AG$4</c:f>
              <c:numCache/>
            </c:numRef>
          </c:xVal>
          <c:yVal>
            <c:numRef>
              <c:f>AGOSTO!$F$11:$AG$11</c:f>
              <c:numCache/>
            </c:numRef>
          </c:yVal>
          <c:smooth val="1"/>
        </c:ser>
        <c:ser>
          <c:idx val="4"/>
          <c:order val="4"/>
          <c:tx>
            <c:strRef>
              <c:f>AGOSTO!$B$12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AGOSTO!$F$4:$AG$4</c:f>
              <c:numCache/>
            </c:numRef>
          </c:xVal>
          <c:yVal>
            <c:numRef>
              <c:f>AGOSTO!$F$12:$AG$12</c:f>
              <c:numCache/>
            </c:numRef>
          </c:yVal>
          <c:smooth val="1"/>
        </c:ser>
        <c:axId val="39422621"/>
        <c:axId val="35806290"/>
      </c:scatterChart>
      <c:valAx>
        <c:axId val="39422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06290"/>
        <c:crossesAt val="0"/>
        <c:crossBetween val="midCat"/>
        <c:dispUnits/>
      </c:valAx>
      <c:valAx>
        <c:axId val="3580629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2621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422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435"/>
          <c:w val="0.95"/>
          <c:h val="0.8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AGOSTO!$F$7:$AG$7</c:f>
              <c:numCache/>
            </c:numRef>
          </c:yVal>
          <c:smooth val="1"/>
        </c:ser>
        <c:ser>
          <c:idx val="1"/>
          <c:order val="1"/>
          <c:tx>
            <c:strRef>
              <c:f>AGOSTO!$B$14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AGOSTO!$F$14:$AG$14</c:f>
              <c:numCache/>
            </c:numRef>
          </c:yVal>
          <c:smooth val="1"/>
        </c:ser>
        <c:ser>
          <c:idx val="2"/>
          <c:order val="2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AGOSTO!$F$9:$AG$9</c:f>
              <c:numCache/>
            </c:numRef>
          </c:yVal>
          <c:smooth val="1"/>
        </c:ser>
        <c:ser>
          <c:idx val="3"/>
          <c:order val="3"/>
          <c:tx>
            <c:strRef>
              <c:f>AGOSTO!$B$6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AGOSTO!$F$6:$AG$6</c:f>
              <c:numCache/>
            </c:numRef>
          </c:yVal>
          <c:smooth val="1"/>
        </c:ser>
        <c:ser>
          <c:idx val="4"/>
          <c:order val="4"/>
          <c:tx>
            <c:strRef>
              <c:f>AGOSTO!$B$13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AGOSTO!$F$13:$AG$13</c:f>
              <c:numCache/>
            </c:numRef>
          </c:yVal>
          <c:smooth val="1"/>
        </c:ser>
        <c:axId val="54714907"/>
        <c:axId val="17232200"/>
      </c:scatterChart>
      <c:valAx>
        <c:axId val="5471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32200"/>
        <c:crossesAt val="0"/>
        <c:crossBetween val="midCat"/>
        <c:dispUnits/>
      </c:valAx>
      <c:valAx>
        <c:axId val="17232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490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5"/>
          <c:y val="0.9635"/>
          <c:w val="0.6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5075"/>
          <c:w val="0.851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AGOSTO!$F$7:$AG$7</c:f>
              <c:numCache/>
            </c:numRef>
          </c:yVal>
          <c:smooth val="1"/>
        </c:ser>
        <c:ser>
          <c:idx val="1"/>
          <c:order val="1"/>
          <c:tx>
            <c:strRef>
              <c:f>AGOSTO!$B$8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AGOSTO!$F$8:$AG$8</c:f>
              <c:numCache/>
            </c:numRef>
          </c:yVal>
          <c:smooth val="1"/>
        </c:ser>
        <c:ser>
          <c:idx val="2"/>
          <c:order val="2"/>
          <c:tx>
            <c:strRef>
              <c:f>AGOSTO!$B$14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AGOSTO!$F$14:$AG$14</c:f>
              <c:numCache/>
            </c:numRef>
          </c:yVal>
          <c:smooth val="1"/>
        </c:ser>
        <c:ser>
          <c:idx val="3"/>
          <c:order val="3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AGOSTO!$F$9:$AG$9</c:f>
              <c:numCache/>
            </c:numRef>
          </c:yVal>
          <c:smooth val="1"/>
        </c:ser>
        <c:axId val="48171113"/>
        <c:axId val="35472462"/>
      </c:scatterChart>
      <c:valAx>
        <c:axId val="48171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72462"/>
        <c:crossesAt val="0"/>
        <c:crossBetween val="midCat"/>
        <c:dispUnits/>
      </c:valAx>
      <c:valAx>
        <c:axId val="3547246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111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63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0.87925</cdr:y>
    </cdr:from>
    <cdr:to>
      <cdr:x>0.0625</cdr:x>
      <cdr:y>0.9125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2925" y="405765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89547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U1" activePane="topRight" state="frozen"/>
      <selection pane="topLeft" activeCell="A1" sqref="A1"/>
      <selection pane="topRight" activeCell="AJ5" sqref="AJ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8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8">
        <v>31</v>
      </c>
      <c r="AK4" s="9" t="s">
        <v>4</v>
      </c>
      <c r="AL4" s="10" t="s">
        <v>5</v>
      </c>
      <c r="AN4" s="11" t="s">
        <v>6</v>
      </c>
      <c r="AO4" s="11" t="s">
        <v>4</v>
      </c>
      <c r="AP4" s="11" t="s">
        <v>7</v>
      </c>
    </row>
    <row r="5" spans="1:38" ht="15" customHeight="1">
      <c r="A5">
        <v>4.32</v>
      </c>
      <c r="B5" s="12" t="s">
        <v>8</v>
      </c>
      <c r="C5" s="13">
        <v>4</v>
      </c>
      <c r="D5" s="14"/>
      <c r="E5" s="15"/>
      <c r="F5" s="16">
        <v>2.69</v>
      </c>
      <c r="G5" s="17">
        <v>2.66</v>
      </c>
      <c r="H5" s="18">
        <v>2.69</v>
      </c>
      <c r="I5" s="17">
        <v>2.72</v>
      </c>
      <c r="J5" s="17">
        <v>2.77</v>
      </c>
      <c r="K5" s="17">
        <v>2.81</v>
      </c>
      <c r="L5" s="17">
        <v>2.75</v>
      </c>
      <c r="M5" s="19">
        <v>2.97</v>
      </c>
      <c r="N5" s="19">
        <v>2.77</v>
      </c>
      <c r="O5" s="17">
        <v>2.73</v>
      </c>
      <c r="P5" s="17">
        <v>2.74</v>
      </c>
      <c r="Q5" s="20">
        <v>2.73</v>
      </c>
      <c r="R5" s="17">
        <v>2.72</v>
      </c>
      <c r="S5" s="17">
        <v>2.69</v>
      </c>
      <c r="T5" s="17">
        <v>2.67</v>
      </c>
      <c r="U5" s="17">
        <v>2.66</v>
      </c>
      <c r="V5" s="17">
        <v>2.66</v>
      </c>
      <c r="W5" s="17">
        <v>2.63</v>
      </c>
      <c r="X5" s="17">
        <v>2.73</v>
      </c>
      <c r="Y5" s="17">
        <v>2.65</v>
      </c>
      <c r="Z5" s="17">
        <v>2.62</v>
      </c>
      <c r="AA5" s="17">
        <v>2.63</v>
      </c>
      <c r="AB5" s="17">
        <v>2.59</v>
      </c>
      <c r="AC5" s="17">
        <v>2.63</v>
      </c>
      <c r="AD5" s="17">
        <v>2.56</v>
      </c>
      <c r="AE5" s="17">
        <v>2.57</v>
      </c>
      <c r="AF5" s="17">
        <v>2.58</v>
      </c>
      <c r="AG5" s="17">
        <v>2.61</v>
      </c>
      <c r="AH5" s="17">
        <v>2.6</v>
      </c>
      <c r="AI5" s="17">
        <v>2.63</v>
      </c>
      <c r="AJ5" s="17"/>
      <c r="AK5" s="21">
        <f>AVERAGE(F5:AJ5)</f>
        <v>2.681999999999999</v>
      </c>
      <c r="AL5" s="22">
        <f>MAX(H5:AG5)</f>
        <v>2.97</v>
      </c>
    </row>
    <row r="6" spans="1:38" ht="15" customHeight="1">
      <c r="A6">
        <v>4.88</v>
      </c>
      <c r="B6" s="23" t="s">
        <v>9</v>
      </c>
      <c r="C6" s="24">
        <v>3.5</v>
      </c>
      <c r="D6" s="25"/>
      <c r="E6" s="26"/>
      <c r="F6" s="27"/>
      <c r="G6" s="28"/>
      <c r="H6" s="27"/>
      <c r="I6" s="27"/>
      <c r="J6" s="29"/>
      <c r="K6" s="28"/>
      <c r="L6" s="29"/>
      <c r="M6" s="27"/>
      <c r="N6" s="27"/>
      <c r="O6" s="30"/>
      <c r="P6" s="30"/>
      <c r="Q6" s="29"/>
      <c r="R6" s="30"/>
      <c r="S6" s="29">
        <v>2.41</v>
      </c>
      <c r="T6" s="27">
        <v>2.4</v>
      </c>
      <c r="U6" s="27">
        <v>2.39</v>
      </c>
      <c r="V6" s="27"/>
      <c r="W6" s="29">
        <v>2.44</v>
      </c>
      <c r="X6" s="27">
        <v>2.45</v>
      </c>
      <c r="Y6" s="27">
        <v>2.47</v>
      </c>
      <c r="Z6" s="27">
        <v>2.46</v>
      </c>
      <c r="AA6" s="27">
        <v>2.46</v>
      </c>
      <c r="AB6" s="27">
        <v>2.45</v>
      </c>
      <c r="AC6" s="27">
        <v>2.42</v>
      </c>
      <c r="AD6" s="29">
        <v>2.37</v>
      </c>
      <c r="AE6" s="27">
        <v>2.37</v>
      </c>
      <c r="AF6" s="29">
        <v>2.38</v>
      </c>
      <c r="AG6" s="27">
        <v>2.36</v>
      </c>
      <c r="AH6" s="29">
        <v>2.34</v>
      </c>
      <c r="AI6" s="27"/>
      <c r="AJ6" s="27"/>
      <c r="AK6" s="21"/>
      <c r="AL6" s="1"/>
    </row>
    <row r="7" spans="1:38" ht="15" customHeight="1">
      <c r="A7">
        <v>8.52</v>
      </c>
      <c r="B7" s="23" t="s">
        <v>10</v>
      </c>
      <c r="C7" s="24">
        <v>9</v>
      </c>
      <c r="D7" s="25"/>
      <c r="E7" s="31"/>
      <c r="F7" s="32">
        <v>5.61</v>
      </c>
      <c r="G7" s="30">
        <v>5.61</v>
      </c>
      <c r="H7" s="30">
        <v>5.6</v>
      </c>
      <c r="I7" s="30">
        <v>5.6</v>
      </c>
      <c r="J7" s="30">
        <v>5.59</v>
      </c>
      <c r="K7" s="30">
        <v>5.58</v>
      </c>
      <c r="L7" s="30">
        <v>5.56</v>
      </c>
      <c r="M7" s="30">
        <v>5.55</v>
      </c>
      <c r="N7" s="30">
        <v>5.56</v>
      </c>
      <c r="O7" s="30">
        <v>5.56</v>
      </c>
      <c r="P7" s="30">
        <v>5.55</v>
      </c>
      <c r="Q7" s="30">
        <v>5.52</v>
      </c>
      <c r="R7" s="30">
        <v>5.46</v>
      </c>
      <c r="S7" s="30">
        <v>5.47</v>
      </c>
      <c r="T7" s="30">
        <v>5.48</v>
      </c>
      <c r="U7" s="30">
        <v>5.48</v>
      </c>
      <c r="V7" s="30">
        <v>5.45</v>
      </c>
      <c r="W7" s="30">
        <v>5.42</v>
      </c>
      <c r="X7" s="30">
        <v>5.4</v>
      </c>
      <c r="Y7" s="30">
        <v>5.47</v>
      </c>
      <c r="Z7" s="30">
        <v>5.47</v>
      </c>
      <c r="AA7" s="30">
        <v>5.4</v>
      </c>
      <c r="AB7" s="30">
        <v>5.35</v>
      </c>
      <c r="AC7" s="30">
        <v>5.35</v>
      </c>
      <c r="AD7" s="30">
        <v>5.37</v>
      </c>
      <c r="AE7" s="30">
        <v>5.38</v>
      </c>
      <c r="AF7" s="30">
        <v>5.35</v>
      </c>
      <c r="AG7" s="30">
        <v>5.3</v>
      </c>
      <c r="AH7" s="30">
        <v>5.29</v>
      </c>
      <c r="AI7" s="30"/>
      <c r="AJ7" s="30"/>
      <c r="AK7" s="21">
        <f>AVERAGE(F7:AI7)</f>
        <v>5.4751724137931035</v>
      </c>
      <c r="AL7" s="22">
        <f aca="true" t="shared" si="0" ref="AL7:AL15">MAX(H7:AG7)</f>
        <v>5.6</v>
      </c>
    </row>
    <row r="8" spans="1:38" ht="14.25" customHeight="1">
      <c r="A8">
        <v>4.65</v>
      </c>
      <c r="B8" s="23" t="s">
        <v>11</v>
      </c>
      <c r="C8" s="24">
        <v>4.5</v>
      </c>
      <c r="D8" s="25"/>
      <c r="E8" s="31"/>
      <c r="F8" s="29"/>
      <c r="G8" s="29"/>
      <c r="H8" s="29"/>
      <c r="I8" s="29"/>
      <c r="J8" s="29"/>
      <c r="K8" s="29"/>
      <c r="L8" s="29"/>
      <c r="M8" s="29"/>
      <c r="N8" s="29"/>
      <c r="O8" s="29">
        <v>1.67</v>
      </c>
      <c r="P8" s="27">
        <v>1.66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27"/>
      <c r="AE8" s="33"/>
      <c r="AF8" s="33"/>
      <c r="AG8" s="32"/>
      <c r="AH8" s="32"/>
      <c r="AI8" s="32"/>
      <c r="AJ8" s="32"/>
      <c r="AK8" s="21">
        <f>AVERAGE(F8:AJ8)</f>
        <v>1.665</v>
      </c>
      <c r="AL8" s="22">
        <f t="shared" si="0"/>
        <v>1.67</v>
      </c>
    </row>
    <row r="9" spans="1:42" ht="15" customHeight="1">
      <c r="A9">
        <v>4.16</v>
      </c>
      <c r="B9" s="23" t="s">
        <v>12</v>
      </c>
      <c r="C9" s="24">
        <v>4.7</v>
      </c>
      <c r="D9" s="34">
        <v>5.3</v>
      </c>
      <c r="E9" s="35">
        <v>5.7</v>
      </c>
      <c r="F9" s="32">
        <v>1.18</v>
      </c>
      <c r="G9" s="30">
        <v>1.16</v>
      </c>
      <c r="H9" s="30">
        <v>1.16</v>
      </c>
      <c r="I9" s="30">
        <v>1.15</v>
      </c>
      <c r="J9" s="30">
        <v>1.14</v>
      </c>
      <c r="K9" s="30">
        <v>1.14</v>
      </c>
      <c r="L9" s="30">
        <v>1.13</v>
      </c>
      <c r="M9" s="30">
        <v>1.14</v>
      </c>
      <c r="N9" s="30">
        <v>1.14</v>
      </c>
      <c r="O9" s="30">
        <v>1.12</v>
      </c>
      <c r="P9" s="30">
        <v>1.11</v>
      </c>
      <c r="Q9" s="30">
        <v>1.11</v>
      </c>
      <c r="R9" s="30">
        <v>1.1</v>
      </c>
      <c r="S9" s="30">
        <v>1.1</v>
      </c>
      <c r="T9" s="30">
        <v>1.06</v>
      </c>
      <c r="U9" s="30">
        <v>1.04</v>
      </c>
      <c r="V9" s="30">
        <v>1.03</v>
      </c>
      <c r="W9" s="30">
        <v>1.03</v>
      </c>
      <c r="X9" s="32">
        <v>1.05</v>
      </c>
      <c r="Y9" s="32">
        <v>1.14</v>
      </c>
      <c r="Z9" s="30">
        <v>1.16</v>
      </c>
      <c r="AA9" s="30">
        <v>1.12</v>
      </c>
      <c r="AB9" s="30">
        <v>1.1</v>
      </c>
      <c r="AC9" s="30">
        <v>1.08</v>
      </c>
      <c r="AD9" s="30">
        <v>1.06</v>
      </c>
      <c r="AE9" s="30">
        <v>1</v>
      </c>
      <c r="AF9" s="30">
        <v>0.97</v>
      </c>
      <c r="AG9" s="30">
        <v>0.96</v>
      </c>
      <c r="AH9" s="30">
        <v>0.96</v>
      </c>
      <c r="AI9" s="30">
        <v>0.97</v>
      </c>
      <c r="AJ9" s="30"/>
      <c r="AK9" s="21">
        <f>AVERAGE(F9:AG9)</f>
        <v>1.0957142857142859</v>
      </c>
      <c r="AL9" s="22">
        <f t="shared" si="0"/>
        <v>1.16</v>
      </c>
      <c r="AN9">
        <v>-0.19</v>
      </c>
      <c r="AP9">
        <v>7.89</v>
      </c>
    </row>
    <row r="10" spans="1:42" ht="15" customHeight="1">
      <c r="A10">
        <v>4.33</v>
      </c>
      <c r="B10" s="36" t="s">
        <v>13</v>
      </c>
      <c r="C10" s="24">
        <v>4.7</v>
      </c>
      <c r="D10" s="25"/>
      <c r="E10" s="31"/>
      <c r="F10" s="37">
        <v>2.35</v>
      </c>
      <c r="G10" s="38">
        <v>2.33</v>
      </c>
      <c r="H10" s="38">
        <v>2.31</v>
      </c>
      <c r="I10" s="38">
        <v>2.27</v>
      </c>
      <c r="J10" s="38">
        <v>2.26</v>
      </c>
      <c r="K10" s="38">
        <v>2.29</v>
      </c>
      <c r="L10" s="38">
        <v>2.39</v>
      </c>
      <c r="M10" s="38">
        <v>2.46</v>
      </c>
      <c r="N10" s="38">
        <v>2.63</v>
      </c>
      <c r="O10" s="38">
        <v>2.66</v>
      </c>
      <c r="P10" s="38">
        <v>2.65</v>
      </c>
      <c r="Q10" s="37">
        <v>2.6</v>
      </c>
      <c r="R10" s="38">
        <v>2.56</v>
      </c>
      <c r="S10" s="38">
        <v>2.47</v>
      </c>
      <c r="T10" s="38">
        <v>2.49</v>
      </c>
      <c r="U10" s="38">
        <v>2.48</v>
      </c>
      <c r="V10" s="38">
        <v>2.49</v>
      </c>
      <c r="W10" s="38">
        <v>2.48</v>
      </c>
      <c r="X10" s="38">
        <v>2.52</v>
      </c>
      <c r="Y10" s="38">
        <v>2.51</v>
      </c>
      <c r="Z10" s="38">
        <v>2.53</v>
      </c>
      <c r="AA10" s="38">
        <v>2.56</v>
      </c>
      <c r="AB10" s="37">
        <v>2.58</v>
      </c>
      <c r="AC10" s="38">
        <v>2.64</v>
      </c>
      <c r="AD10" s="38">
        <v>2.63</v>
      </c>
      <c r="AE10" s="38">
        <v>2.59</v>
      </c>
      <c r="AF10" s="38">
        <v>2.59</v>
      </c>
      <c r="AG10" s="38">
        <v>2.59</v>
      </c>
      <c r="AH10" s="38">
        <v>2.58</v>
      </c>
      <c r="AI10" s="38">
        <v>2.58</v>
      </c>
      <c r="AJ10" s="38"/>
      <c r="AK10" s="21">
        <f aca="true" t="shared" si="1" ref="AK10:AK14">AVERAGE(F10:AJ10)</f>
        <v>2.502333333333333</v>
      </c>
      <c r="AL10" s="22">
        <f t="shared" si="0"/>
        <v>2.66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39" t="s">
        <v>14</v>
      </c>
      <c r="C11" s="40"/>
      <c r="D11" s="41"/>
      <c r="E11" s="42"/>
      <c r="F11" s="43">
        <v>3.33</v>
      </c>
      <c r="G11" s="44">
        <v>3.32</v>
      </c>
      <c r="H11" s="44">
        <v>3.32</v>
      </c>
      <c r="I11" s="44">
        <v>3.31</v>
      </c>
      <c r="J11" s="44">
        <v>3.29</v>
      </c>
      <c r="K11" s="44">
        <v>3.28</v>
      </c>
      <c r="L11" s="44">
        <v>3.28</v>
      </c>
      <c r="M11" s="44">
        <v>3.28</v>
      </c>
      <c r="N11" s="44">
        <v>3.28</v>
      </c>
      <c r="O11" s="44">
        <v>3.19</v>
      </c>
      <c r="P11" s="44">
        <v>3.17</v>
      </c>
      <c r="Q11" s="44">
        <v>3.18</v>
      </c>
      <c r="R11" s="44">
        <v>3.24</v>
      </c>
      <c r="S11" s="44">
        <v>3.24</v>
      </c>
      <c r="T11" s="44">
        <v>3.21</v>
      </c>
      <c r="U11" s="44">
        <v>3.16</v>
      </c>
      <c r="V11" s="44">
        <v>3.17</v>
      </c>
      <c r="W11" s="44">
        <v>3.18</v>
      </c>
      <c r="X11" s="44">
        <v>3.17</v>
      </c>
      <c r="Y11" s="44">
        <v>3.18</v>
      </c>
      <c r="Z11" s="44">
        <v>3.07</v>
      </c>
      <c r="AA11" s="44">
        <v>3.1</v>
      </c>
      <c r="AB11" s="44">
        <v>3.13</v>
      </c>
      <c r="AC11" s="44">
        <v>3.15</v>
      </c>
      <c r="AD11" s="44">
        <v>3.15</v>
      </c>
      <c r="AE11" s="44">
        <v>3.05</v>
      </c>
      <c r="AF11" s="44">
        <v>3.05</v>
      </c>
      <c r="AG11" s="44">
        <v>3.08</v>
      </c>
      <c r="AH11" s="44">
        <v>3.1</v>
      </c>
      <c r="AI11" s="44"/>
      <c r="AJ11" s="44"/>
      <c r="AK11" s="21">
        <f t="shared" si="1"/>
        <v>3.1951724137931032</v>
      </c>
      <c r="AL11" s="22">
        <f t="shared" si="0"/>
        <v>3.32</v>
      </c>
    </row>
    <row r="12" spans="1:38" ht="15" customHeight="1">
      <c r="A12">
        <v>1.86</v>
      </c>
      <c r="B12" s="45" t="s">
        <v>15</v>
      </c>
      <c r="C12" s="40"/>
      <c r="D12" s="41"/>
      <c r="E12" s="42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>
        <v>0.56</v>
      </c>
      <c r="T12" s="47">
        <v>0.56</v>
      </c>
      <c r="U12" s="46">
        <v>0.56</v>
      </c>
      <c r="V12" s="47">
        <v>0.55</v>
      </c>
      <c r="W12" s="47">
        <v>0.56</v>
      </c>
      <c r="X12" s="47">
        <v>0.56</v>
      </c>
      <c r="Y12" s="47">
        <v>0.58</v>
      </c>
      <c r="Z12" s="47">
        <v>0.58</v>
      </c>
      <c r="AA12" s="47">
        <v>0.59</v>
      </c>
      <c r="AB12" s="47">
        <v>0.58</v>
      </c>
      <c r="AC12" s="47">
        <v>0.58</v>
      </c>
      <c r="AD12" s="47">
        <v>0.57</v>
      </c>
      <c r="AE12" s="47">
        <v>0.57</v>
      </c>
      <c r="AF12" s="47">
        <v>0.56</v>
      </c>
      <c r="AG12" s="47">
        <v>0.56</v>
      </c>
      <c r="AH12" s="47">
        <v>0.56</v>
      </c>
      <c r="AI12" s="47">
        <v>0.57</v>
      </c>
      <c r="AJ12" s="47"/>
      <c r="AK12" s="21">
        <f t="shared" si="1"/>
        <v>0.5676470588235296</v>
      </c>
      <c r="AL12" s="22">
        <f t="shared" si="0"/>
        <v>0.59</v>
      </c>
    </row>
    <row r="13" spans="1:38" ht="15" customHeight="1">
      <c r="A13">
        <v>3.19</v>
      </c>
      <c r="B13" s="45" t="s">
        <v>16</v>
      </c>
      <c r="C13" s="40"/>
      <c r="D13" s="41"/>
      <c r="E13" s="42"/>
      <c r="F13" s="46">
        <v>0.67</v>
      </c>
      <c r="G13" s="47">
        <v>0.67</v>
      </c>
      <c r="H13" s="47">
        <v>0.67</v>
      </c>
      <c r="I13" s="46">
        <v>0.66</v>
      </c>
      <c r="J13" s="46">
        <v>0.66</v>
      </c>
      <c r="K13" s="46">
        <v>0.66</v>
      </c>
      <c r="L13" s="46">
        <v>0.65</v>
      </c>
      <c r="M13" s="46">
        <v>0.66</v>
      </c>
      <c r="N13" s="46">
        <v>0.71</v>
      </c>
      <c r="O13" s="46">
        <v>0.68</v>
      </c>
      <c r="P13" s="47">
        <v>0.68</v>
      </c>
      <c r="Q13" s="47">
        <v>0.69</v>
      </c>
      <c r="R13" s="46">
        <v>0.67</v>
      </c>
      <c r="S13" s="46">
        <v>0.66</v>
      </c>
      <c r="T13" s="46">
        <v>0.66</v>
      </c>
      <c r="U13" s="46">
        <v>0.66</v>
      </c>
      <c r="V13" s="47">
        <v>0.65</v>
      </c>
      <c r="W13" s="47">
        <v>0.65</v>
      </c>
      <c r="X13" s="47">
        <v>0.66</v>
      </c>
      <c r="Y13" s="47">
        <v>0.82</v>
      </c>
      <c r="Z13" s="47">
        <v>0.78</v>
      </c>
      <c r="AA13" s="47">
        <v>0.73</v>
      </c>
      <c r="AB13" s="47">
        <v>0.71</v>
      </c>
      <c r="AC13" s="47">
        <v>0.69</v>
      </c>
      <c r="AD13" s="47">
        <v>0.68</v>
      </c>
      <c r="AE13" s="47"/>
      <c r="AF13" s="47"/>
      <c r="AG13" s="47">
        <v>0.66</v>
      </c>
      <c r="AH13" s="47">
        <v>0.66</v>
      </c>
      <c r="AI13" s="47"/>
      <c r="AJ13" s="47"/>
      <c r="AK13" s="21">
        <f t="shared" si="1"/>
        <v>0.6814814814814816</v>
      </c>
      <c r="AL13" s="22">
        <f t="shared" si="0"/>
        <v>0.82</v>
      </c>
    </row>
    <row r="14" spans="1:38" s="49" customFormat="1" ht="15" customHeight="1">
      <c r="A14" s="49">
        <v>0.94</v>
      </c>
      <c r="B14" s="50" t="s">
        <v>17</v>
      </c>
      <c r="C14" s="51">
        <v>4</v>
      </c>
      <c r="D14" s="52"/>
      <c r="E14" s="53"/>
      <c r="F14" s="54">
        <v>0.34</v>
      </c>
      <c r="G14" s="54">
        <v>0.34</v>
      </c>
      <c r="H14" s="54">
        <v>0.34</v>
      </c>
      <c r="I14" s="54">
        <v>0.35</v>
      </c>
      <c r="J14" s="54">
        <v>0.35</v>
      </c>
      <c r="K14" s="54">
        <v>0.35</v>
      </c>
      <c r="L14" s="54">
        <v>0.35</v>
      </c>
      <c r="M14" s="54">
        <v>0.35</v>
      </c>
      <c r="N14" s="54">
        <v>0.38</v>
      </c>
      <c r="O14" s="54">
        <v>0.37</v>
      </c>
      <c r="P14" s="54">
        <v>0.34</v>
      </c>
      <c r="Q14" s="54">
        <v>0.36</v>
      </c>
      <c r="R14" s="54">
        <v>0.34</v>
      </c>
      <c r="S14" s="54">
        <v>0.35</v>
      </c>
      <c r="T14" s="54">
        <v>0.35</v>
      </c>
      <c r="U14" s="54">
        <v>0.34</v>
      </c>
      <c r="V14" s="54">
        <v>0.34</v>
      </c>
      <c r="W14" s="55">
        <v>0.34</v>
      </c>
      <c r="X14" s="55">
        <v>0.46</v>
      </c>
      <c r="Y14" s="55">
        <v>0.45</v>
      </c>
      <c r="Z14" s="55">
        <v>0.45</v>
      </c>
      <c r="AA14" s="55">
        <v>0.4</v>
      </c>
      <c r="AB14" s="55">
        <v>0.37</v>
      </c>
      <c r="AC14" s="55">
        <v>0.36</v>
      </c>
      <c r="AD14" s="55">
        <v>0.35</v>
      </c>
      <c r="AE14" s="55">
        <v>0.35</v>
      </c>
      <c r="AF14" s="55">
        <v>0.34</v>
      </c>
      <c r="AG14" s="55">
        <v>0.34</v>
      </c>
      <c r="AH14" s="55">
        <v>0.34</v>
      </c>
      <c r="AI14" s="55">
        <v>0.35</v>
      </c>
      <c r="AJ14" s="55"/>
      <c r="AK14" s="21">
        <f t="shared" si="1"/>
        <v>0.36133333333333323</v>
      </c>
      <c r="AL14" s="22">
        <f t="shared" si="0"/>
        <v>0.46</v>
      </c>
    </row>
    <row r="15" spans="1:42" ht="15" customHeight="1">
      <c r="A15">
        <v>4.17</v>
      </c>
      <c r="B15" s="56" t="s">
        <v>18</v>
      </c>
      <c r="C15" s="57">
        <v>4.7</v>
      </c>
      <c r="D15" s="58">
        <v>5.3</v>
      </c>
      <c r="E15" s="59">
        <v>5.7</v>
      </c>
      <c r="F15" s="60">
        <v>2.13</v>
      </c>
      <c r="G15" s="60">
        <v>2.1</v>
      </c>
      <c r="H15" s="60">
        <v>2.08</v>
      </c>
      <c r="I15" s="60">
        <v>2.05</v>
      </c>
      <c r="J15" s="60">
        <v>2.03</v>
      </c>
      <c r="K15" s="60">
        <v>2.02</v>
      </c>
      <c r="L15" s="60">
        <v>2.07</v>
      </c>
      <c r="M15" s="60">
        <v>2.15</v>
      </c>
      <c r="N15" s="60">
        <v>2.3</v>
      </c>
      <c r="O15" s="60">
        <v>2.42</v>
      </c>
      <c r="P15" s="60">
        <v>2.42</v>
      </c>
      <c r="Q15" s="60">
        <v>2.42</v>
      </c>
      <c r="R15" s="60">
        <v>2.35</v>
      </c>
      <c r="S15" s="60">
        <v>2.28</v>
      </c>
      <c r="T15" s="60">
        <v>2.24</v>
      </c>
      <c r="U15" s="60">
        <v>2.25</v>
      </c>
      <c r="V15" s="60">
        <v>2.25</v>
      </c>
      <c r="W15" s="60">
        <v>2.25</v>
      </c>
      <c r="X15" s="60">
        <v>2.22</v>
      </c>
      <c r="Y15" s="60">
        <v>2.3</v>
      </c>
      <c r="Z15" s="60">
        <v>2.27</v>
      </c>
      <c r="AA15" s="60">
        <v>2.3</v>
      </c>
      <c r="AB15" s="60">
        <v>2.34</v>
      </c>
      <c r="AC15" s="60">
        <v>2.39</v>
      </c>
      <c r="AD15" s="60">
        <v>2.38</v>
      </c>
      <c r="AE15" s="60">
        <v>2.39</v>
      </c>
      <c r="AF15" s="60">
        <v>2.35</v>
      </c>
      <c r="AG15" s="60">
        <v>2.35</v>
      </c>
      <c r="AH15" s="60">
        <v>2.35</v>
      </c>
      <c r="AI15" s="60">
        <v>2.35</v>
      </c>
      <c r="AJ15" s="60"/>
      <c r="AK15" s="21">
        <f>AVERAGE(F15:AG15)</f>
        <v>2.253571428571429</v>
      </c>
      <c r="AL15" s="22">
        <f t="shared" si="0"/>
        <v>2.42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1" t="s">
        <v>19</v>
      </c>
      <c r="C18" s="62" t="s">
        <v>20</v>
      </c>
    </row>
    <row r="19" spans="2:3" ht="17.25">
      <c r="B19" s="61" t="s">
        <v>21</v>
      </c>
      <c r="C19" s="63" t="s">
        <v>20</v>
      </c>
    </row>
    <row r="20" spans="2:17" ht="17.25">
      <c r="B20" s="61" t="s">
        <v>22</v>
      </c>
      <c r="C20" s="64" t="s">
        <v>20</v>
      </c>
      <c r="Q20" s="65"/>
    </row>
    <row r="21" spans="2:3" ht="17.25">
      <c r="B21" s="61" t="s">
        <v>23</v>
      </c>
      <c r="C21" s="66" t="s">
        <v>20</v>
      </c>
    </row>
    <row r="22" spans="1:3" ht="18.75">
      <c r="A22" s="67"/>
      <c r="B22" s="61" t="s">
        <v>24</v>
      </c>
      <c r="C22" s="68" t="s">
        <v>20</v>
      </c>
    </row>
    <row r="23" spans="2:3" ht="17.25">
      <c r="B23" s="61" t="s">
        <v>25</v>
      </c>
      <c r="C23" s="69" t="s">
        <v>20</v>
      </c>
    </row>
    <row r="24" spans="2:3" ht="16.5">
      <c r="B24" s="61" t="s">
        <v>26</v>
      </c>
      <c r="C24" s="70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9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71" t="s">
        <v>27</v>
      </c>
      <c r="G2" s="71"/>
      <c r="J2" s="71"/>
      <c r="K2" s="71"/>
    </row>
    <row r="3" spans="6:11" ht="12.75" customHeight="1">
      <c r="F3" s="71" t="s">
        <v>28</v>
      </c>
      <c r="G3" s="71"/>
      <c r="J3" s="71"/>
      <c r="K3" s="71"/>
    </row>
    <row r="4" spans="6:11" ht="12.75">
      <c r="F4" s="71" t="s">
        <v>29</v>
      </c>
      <c r="G4" s="71"/>
      <c r="H4" s="71"/>
      <c r="I4" s="71"/>
      <c r="J4" s="71"/>
      <c r="K4" s="71"/>
    </row>
    <row r="5" spans="6:11" ht="12.75">
      <c r="F5" s="71" t="s">
        <v>30</v>
      </c>
      <c r="G5" s="71"/>
      <c r="H5" s="71"/>
      <c r="I5" s="71"/>
      <c r="J5" s="71"/>
      <c r="K5" s="71"/>
    </row>
    <row r="6" spans="6:20" s="72" customFormat="1" ht="15" customHeight="1">
      <c r="F6" s="73" t="s">
        <v>31</v>
      </c>
      <c r="G6" s="73"/>
      <c r="H6" s="73"/>
      <c r="I6" s="73"/>
      <c r="J6" s="73"/>
      <c r="K6" s="73"/>
      <c r="M6" s="74"/>
      <c r="S6" s="75" t="s">
        <v>32</v>
      </c>
      <c r="T6" s="75" t="s">
        <v>32</v>
      </c>
    </row>
    <row r="7" spans="5:14" s="76" customFormat="1" ht="19.5" customHeight="1">
      <c r="E7" s="77" t="s">
        <v>33</v>
      </c>
      <c r="F7" s="77"/>
      <c r="G7" s="77"/>
      <c r="H7" s="77"/>
      <c r="I7" s="77"/>
      <c r="J7" s="77"/>
      <c r="K7" s="77"/>
      <c r="L7" s="77"/>
      <c r="M7" s="77"/>
      <c r="N7" s="77"/>
    </row>
    <row r="8" spans="4:27" ht="12.75">
      <c r="D8" s="78"/>
      <c r="E8" s="78"/>
      <c r="F8" s="78"/>
      <c r="G8" s="78"/>
      <c r="H8" s="78"/>
      <c r="I8" s="78"/>
      <c r="J8" s="78"/>
      <c r="K8" s="78"/>
      <c r="L8" s="78"/>
      <c r="M8" s="79"/>
      <c r="Z8" s="76"/>
      <c r="AA8" s="76"/>
    </row>
    <row r="9" spans="4:27" ht="12.75">
      <c r="D9" s="71"/>
      <c r="E9" s="80" t="s">
        <v>34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71"/>
      <c r="R9" s="71"/>
      <c r="Z9" s="76"/>
      <c r="AA9" s="76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81"/>
      <c r="Z10" s="76"/>
      <c r="AA10" s="76"/>
    </row>
    <row r="11" spans="4:27" ht="13.5">
      <c r="D11" s="82"/>
      <c r="E11" s="83" t="s">
        <v>1</v>
      </c>
      <c r="F11" s="84"/>
      <c r="G11" s="84"/>
      <c r="H11" s="85"/>
      <c r="I11" s="85" t="s">
        <v>35</v>
      </c>
      <c r="K11" s="82"/>
      <c r="L11" s="82"/>
      <c r="M11" s="86"/>
      <c r="Z11" s="76"/>
      <c r="AA11" s="76"/>
    </row>
    <row r="12" spans="4:13" ht="14.25" customHeight="1">
      <c r="D12" s="87"/>
      <c r="E12" s="88" t="s">
        <v>36</v>
      </c>
      <c r="F12" s="88" t="s">
        <v>37</v>
      </c>
      <c r="G12" s="89" t="s">
        <v>38</v>
      </c>
      <c r="H12" s="90" t="s">
        <v>39</v>
      </c>
      <c r="I12" s="90"/>
      <c r="J12" s="88" t="s">
        <v>40</v>
      </c>
      <c r="K12" s="88" t="s">
        <v>41</v>
      </c>
      <c r="L12" s="88" t="s">
        <v>42</v>
      </c>
      <c r="M12" s="11"/>
    </row>
    <row r="13" spans="4:13" ht="15.75" customHeight="1">
      <c r="D13" s="87"/>
      <c r="E13" s="91" t="s">
        <v>43</v>
      </c>
      <c r="F13" s="91" t="s">
        <v>44</v>
      </c>
      <c r="G13" s="92" t="s">
        <v>45</v>
      </c>
      <c r="H13" s="8">
        <v>29</v>
      </c>
      <c r="I13" s="8">
        <v>30</v>
      </c>
      <c r="J13" s="91" t="s">
        <v>46</v>
      </c>
      <c r="K13" s="91" t="s">
        <v>47</v>
      </c>
      <c r="L13" s="91"/>
      <c r="M13" s="11"/>
    </row>
    <row r="14" spans="4:18" ht="15" customHeight="1">
      <c r="D14" s="87"/>
      <c r="E14" s="93" t="s">
        <v>8</v>
      </c>
      <c r="F14" s="94">
        <v>4</v>
      </c>
      <c r="G14" s="95">
        <v>65.98</v>
      </c>
      <c r="H14" s="17">
        <v>2.6</v>
      </c>
      <c r="I14" s="17">
        <v>2.63</v>
      </c>
      <c r="J14" s="96">
        <f>IF(I14="S/D"," ",(+I14-H14)*100)</f>
        <v>2.9999999999999805</v>
      </c>
      <c r="K14" s="97">
        <f>IF(J14&lt;0,"B",IF(J14&gt;0,"C","E"))</f>
        <v>0</v>
      </c>
      <c r="L14" s="98"/>
      <c r="M14" s="99"/>
      <c r="Q14" s="100"/>
      <c r="R14" s="100"/>
    </row>
    <row r="15" spans="4:18" ht="15" customHeight="1">
      <c r="D15" s="87"/>
      <c r="E15" s="101" t="s">
        <v>9</v>
      </c>
      <c r="F15" s="102">
        <v>3.5</v>
      </c>
      <c r="G15" s="103"/>
      <c r="H15" s="29">
        <v>2.34</v>
      </c>
      <c r="I15" s="75" t="s">
        <v>32</v>
      </c>
      <c r="J15" s="96" t="s">
        <v>48</v>
      </c>
      <c r="K15" s="97" t="s">
        <v>48</v>
      </c>
      <c r="L15" s="98"/>
      <c r="M15" s="99"/>
      <c r="Q15" s="100"/>
      <c r="R15" s="100"/>
    </row>
    <row r="16" spans="4:18" ht="15" customHeight="1">
      <c r="D16" s="87"/>
      <c r="E16" s="101" t="s">
        <v>10</v>
      </c>
      <c r="F16" s="102">
        <v>9</v>
      </c>
      <c r="G16" s="103">
        <v>26.85</v>
      </c>
      <c r="H16" s="30">
        <v>5.29</v>
      </c>
      <c r="I16" s="75" t="s">
        <v>32</v>
      </c>
      <c r="J16" s="96" t="s">
        <v>48</v>
      </c>
      <c r="K16" s="97" t="s">
        <v>48</v>
      </c>
      <c r="L16" s="98"/>
      <c r="M16" s="99"/>
      <c r="Q16" s="100"/>
      <c r="R16" s="100"/>
    </row>
    <row r="17" spans="4:18" ht="15" customHeight="1">
      <c r="D17" s="87"/>
      <c r="E17" s="101" t="s">
        <v>49</v>
      </c>
      <c r="F17" s="102">
        <v>4.5</v>
      </c>
      <c r="G17" s="103">
        <v>22.84</v>
      </c>
      <c r="H17" s="75" t="s">
        <v>32</v>
      </c>
      <c r="I17" s="75" t="s">
        <v>32</v>
      </c>
      <c r="J17" s="96" t="s">
        <v>48</v>
      </c>
      <c r="K17" s="97" t="s">
        <v>48</v>
      </c>
      <c r="L17" s="98"/>
      <c r="M17" s="99"/>
      <c r="Q17" s="100"/>
      <c r="R17" s="100"/>
    </row>
    <row r="18" spans="4:18" ht="15" customHeight="1">
      <c r="D18" s="104"/>
      <c r="E18" s="101" t="s">
        <v>12</v>
      </c>
      <c r="F18" s="102">
        <v>4.7</v>
      </c>
      <c r="G18" s="103">
        <v>11.09</v>
      </c>
      <c r="H18" s="30">
        <v>0.96</v>
      </c>
      <c r="I18" s="30">
        <v>0.97</v>
      </c>
      <c r="J18" s="96">
        <f aca="true" t="shared" si="0" ref="J18:J19">IF(I18="S/D"," ",(+I18-H18)*100)</f>
        <v>1.0000000000000009</v>
      </c>
      <c r="K18" s="97">
        <f aca="true" t="shared" si="1" ref="K18:K19">IF(J18&lt;0,"B",IF(J18&gt;0,"C","E"))</f>
        <v>0</v>
      </c>
      <c r="L18" s="98"/>
      <c r="M18" s="99"/>
      <c r="Q18" s="100"/>
      <c r="R18" s="100"/>
    </row>
    <row r="19" spans="4:18" ht="15" customHeight="1">
      <c r="D19" s="87"/>
      <c r="E19" s="105" t="s">
        <v>13</v>
      </c>
      <c r="F19" s="106">
        <v>4.7</v>
      </c>
      <c r="G19" s="107">
        <v>8.07</v>
      </c>
      <c r="H19" s="38">
        <v>2.58</v>
      </c>
      <c r="I19" s="38">
        <v>2.58</v>
      </c>
      <c r="J19" s="96">
        <f t="shared" si="0"/>
        <v>0</v>
      </c>
      <c r="K19" s="97">
        <f t="shared" si="1"/>
        <v>0</v>
      </c>
      <c r="L19" s="98"/>
      <c r="M19" s="99"/>
      <c r="Q19" s="100"/>
      <c r="R19" s="100"/>
    </row>
    <row r="20" spans="5:18" ht="15" customHeight="1">
      <c r="E20" s="108" t="s">
        <v>50</v>
      </c>
      <c r="F20" s="109"/>
      <c r="G20" s="110">
        <v>34.61</v>
      </c>
      <c r="H20" s="44">
        <v>3.1</v>
      </c>
      <c r="I20" s="44" t="s">
        <v>32</v>
      </c>
      <c r="J20" s="111" t="s">
        <v>48</v>
      </c>
      <c r="K20" s="112" t="s">
        <v>48</v>
      </c>
      <c r="L20" s="113"/>
      <c r="Q20" s="100"/>
      <c r="R20" s="100"/>
    </row>
    <row r="21" spans="4:18" ht="15" customHeight="1">
      <c r="D21" s="87"/>
      <c r="E21" s="114" t="s">
        <v>15</v>
      </c>
      <c r="F21" s="115"/>
      <c r="G21" s="116">
        <v>42.98</v>
      </c>
      <c r="H21" s="47">
        <v>0.56</v>
      </c>
      <c r="I21" s="47">
        <v>0.57</v>
      </c>
      <c r="J21" s="117">
        <f>IF(I21="S/D"," ",(+I21-H21)*100)</f>
        <v>0.9999999999999898</v>
      </c>
      <c r="K21" s="118">
        <f>IF(J21&lt;0,"B",IF(J21&gt;0,"C","E"))</f>
        <v>0</v>
      </c>
      <c r="L21" s="119"/>
      <c r="M21" s="99"/>
      <c r="Q21" s="100"/>
      <c r="R21" s="100"/>
    </row>
    <row r="22" spans="4:18" ht="15" customHeight="1">
      <c r="D22" s="87"/>
      <c r="E22" s="114" t="s">
        <v>16</v>
      </c>
      <c r="F22" s="115"/>
      <c r="G22" s="116">
        <v>33.15</v>
      </c>
      <c r="H22" s="47">
        <v>0.66</v>
      </c>
      <c r="I22" s="47" t="s">
        <v>32</v>
      </c>
      <c r="J22" s="117" t="s">
        <v>48</v>
      </c>
      <c r="K22" s="118" t="s">
        <v>48</v>
      </c>
      <c r="L22" s="119"/>
      <c r="M22" s="120"/>
      <c r="Q22" s="100"/>
      <c r="R22" s="100"/>
    </row>
    <row r="23" spans="5:18" ht="15" customHeight="1">
      <c r="E23" s="121" t="s">
        <v>17</v>
      </c>
      <c r="F23" s="122">
        <v>4</v>
      </c>
      <c r="G23" s="123">
        <v>28.05</v>
      </c>
      <c r="H23" s="55">
        <v>0.34</v>
      </c>
      <c r="I23" s="55">
        <v>0.35</v>
      </c>
      <c r="J23" s="124">
        <f aca="true" t="shared" si="2" ref="J23:J24">IF(I23="S/D"," ",(+I23-H23)*100)</f>
        <v>0.9999999999999953</v>
      </c>
      <c r="K23" s="125">
        <f aca="true" t="shared" si="3" ref="K23:K24">IF(J23&lt;0,"B",IF(J23&gt;0,"C","E"))</f>
        <v>0</v>
      </c>
      <c r="L23" s="126"/>
      <c r="Q23" s="100"/>
      <c r="R23" s="100"/>
    </row>
    <row r="24" spans="5:18" ht="16.5" customHeight="1">
      <c r="E24" s="127" t="s">
        <v>51</v>
      </c>
      <c r="F24" s="128">
        <v>5.3</v>
      </c>
      <c r="G24" s="129">
        <v>8.19</v>
      </c>
      <c r="H24" s="60">
        <v>2.35</v>
      </c>
      <c r="I24" s="60">
        <v>2.35</v>
      </c>
      <c r="J24" s="130">
        <f t="shared" si="2"/>
        <v>0</v>
      </c>
      <c r="K24" s="127">
        <f t="shared" si="3"/>
        <v>0</v>
      </c>
      <c r="L24" s="127"/>
      <c r="Q24" s="100"/>
      <c r="R24" s="100"/>
    </row>
    <row r="25" spans="5:18" ht="16.5" customHeight="1">
      <c r="E25" s="131"/>
      <c r="F25" s="132"/>
      <c r="G25" s="132"/>
      <c r="H25" s="132"/>
      <c r="I25" s="132"/>
      <c r="J25" s="132"/>
      <c r="K25" s="132"/>
      <c r="L25" s="132"/>
      <c r="Q25" s="100"/>
      <c r="R25" s="100"/>
    </row>
    <row r="26" spans="5:8" ht="12.75">
      <c r="E26" s="133" t="s">
        <v>52</v>
      </c>
      <c r="H26" s="133" t="s">
        <v>53</v>
      </c>
    </row>
    <row r="27" ht="12.75">
      <c r="E27" s="133" t="s">
        <v>54</v>
      </c>
    </row>
    <row r="28" ht="12.75">
      <c r="E28" s="133" t="s">
        <v>55</v>
      </c>
    </row>
    <row r="29" spans="5:13" s="134" customFormat="1" ht="12">
      <c r="E29" s="135" t="s">
        <v>56</v>
      </c>
      <c r="M29" s="136"/>
    </row>
    <row r="30" spans="5:13" s="134" customFormat="1" ht="9.75" customHeight="1">
      <c r="E30" s="137" t="s">
        <v>57</v>
      </c>
      <c r="F30" s="134" t="s">
        <v>58</v>
      </c>
      <c r="I30" s="138" t="s">
        <v>57</v>
      </c>
      <c r="J30" s="134" t="s">
        <v>26</v>
      </c>
      <c r="M30" s="136"/>
    </row>
    <row r="31" spans="5:13" s="134" customFormat="1" ht="9.75" customHeight="1">
      <c r="E31" s="139" t="s">
        <v>57</v>
      </c>
      <c r="F31" s="134" t="s">
        <v>59</v>
      </c>
      <c r="M31" s="136"/>
    </row>
    <row r="32" spans="5:13" s="134" customFormat="1" ht="9.75" customHeight="1">
      <c r="E32" s="140" t="s">
        <v>57</v>
      </c>
      <c r="F32" s="134" t="s">
        <v>60</v>
      </c>
      <c r="M32" s="136"/>
    </row>
    <row r="33" spans="5:13" s="134" customFormat="1" ht="9.75" customHeight="1">
      <c r="E33" s="141" t="s">
        <v>57</v>
      </c>
      <c r="F33" s="134" t="s">
        <v>61</v>
      </c>
      <c r="M33" s="136"/>
    </row>
    <row r="34" spans="5:13" s="134" customFormat="1" ht="10.5" customHeight="1">
      <c r="E34" s="142" t="s">
        <v>62</v>
      </c>
      <c r="F34" s="143" t="s">
        <v>63</v>
      </c>
      <c r="G34" s="143"/>
      <c r="M34" s="136"/>
    </row>
    <row r="35" spans="5:13" s="134" customFormat="1" ht="10.5" customHeight="1">
      <c r="E35" s="144" t="s">
        <v>64</v>
      </c>
      <c r="F35" s="143" t="s">
        <v>65</v>
      </c>
      <c r="G35" s="143"/>
      <c r="M35" s="136"/>
    </row>
    <row r="36" spans="5:9" ht="15">
      <c r="E36" s="135" t="s">
        <v>66</v>
      </c>
      <c r="I36" s="145"/>
    </row>
    <row r="37" spans="5:10" ht="12.75">
      <c r="E37" s="135" t="s">
        <v>67</v>
      </c>
      <c r="F37" s="146" t="s">
        <v>68</v>
      </c>
      <c r="G37" s="146"/>
      <c r="H37" s="147"/>
      <c r="J37" s="148"/>
    </row>
    <row r="38" spans="1:12" ht="12.75">
      <c r="A38" s="149"/>
      <c r="E38" s="135" t="s">
        <v>69</v>
      </c>
      <c r="F38" s="150"/>
      <c r="G38" s="150"/>
      <c r="K38" s="146"/>
      <c r="L38" s="146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2018-08-30T13:25:55Z</dcterms:modified>
  <cp:category/>
  <cp:version/>
  <cp:contentType/>
  <cp:contentStatus/>
  <cp:revision>1</cp:revision>
</cp:coreProperties>
</file>